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showInkAnnotation="0"/>
  <mc:AlternateContent xmlns:mc="http://schemas.openxmlformats.org/markup-compatibility/2006">
    <mc:Choice Requires="x15">
      <x15ac:absPath xmlns:x15ac="http://schemas.microsoft.com/office/spreadsheetml/2010/11/ac" url="M:\Org\BWB\Intern\BGB\Anerkennungsprozesse BM - Experten\A_Unterlagen EGov 19.03.2026_d-f-i\Liste Lehrpersonen und Qualifikationen\"/>
    </mc:Choice>
  </mc:AlternateContent>
  <xr:revisionPtr revIDLastSave="0" documentId="13_ncr:1_{547977F2-C22B-465B-9ED6-5541E743564D}" xr6:coauthVersionLast="47" xr6:coauthVersionMax="47" xr10:uidLastSave="{00000000-0000-0000-0000-000000000000}"/>
  <bookViews>
    <workbookView xWindow="-120" yWindow="-120" windowWidth="29040" windowHeight="15720" xr2:uid="{19FFA82F-7ABF-40EC-9E1D-702BF1DAE2D2}"/>
  </bookViews>
  <sheets>
    <sheet name="anonymisierte Lehrpersonenliste" sheetId="1" r:id="rId1"/>
  </sheets>
  <definedNames>
    <definedName name="Z_D1275480_B8F3_409A_96F1_8084E697FCAA_.wvu.Rows" localSheetId="0" hidden="1">'anonymisierte Lehrpersonenliste'!$27:$27</definedName>
  </definedNames>
  <calcPr calcId="191029"/>
  <customWorkbookViews>
    <customWorkbookView name="sz - Persönliche Ansicht" guid="{0A01960E-78FC-4732-8228-143A8081DD1B}" mergeInterval="0" personalView="1" maximized="1" windowWidth="1676" windowHeight="785" activeSheetId="1"/>
    <customWorkbookView name="Michael Polla - Persönliche Ansicht" guid="{4A008D13-061A-4FC9-8C56-B4FCC5BA98D2}" mergeInterval="0" personalView="1" maximized="1" xWindow="1" yWindow="1" windowWidth="1676" windowHeight="830" activeSheetId="1"/>
    <customWorkbookView name="Anette Hegg - Persönliche Ansicht" guid="{D1275480-B8F3-409A-96F1-8084E697FCAA}" mergeInterval="0" personalView="1" maximized="1" windowWidth="1916" windowHeight="815" activeSheetId="1"/>
    <customWorkbookView name="Esther Ritter - Persönliche Ansicht" guid="{6FF957BC-EA93-49AE-AF95-41A40421C471}" mergeInterval="0" personalView="1" maximized="1" windowWidth="1916" windowHeight="907" activeSheetId="1"/>
    <customWorkbookView name="Wyss Philippe SBFI - Persönliche Ansicht" guid="{F7FD6713-C7E8-4512-8AA0-1B6D8AAF9296}" mergeInterval="0" personalView="1" maximized="1" xWindow="-11" yWindow="-11" windowWidth="3862" windowHeight="211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D20" i="1"/>
  <c r="C19" i="1"/>
  <c r="D19" i="1"/>
  <c r="C18" i="1"/>
  <c r="D18" i="1"/>
  <c r="C17" i="1"/>
  <c r="D17" i="1"/>
  <c r="C16" i="1"/>
  <c r="D16" i="1"/>
  <c r="C15" i="1"/>
  <c r="D15" i="1"/>
  <c r="C14" i="1"/>
  <c r="E14" i="1"/>
  <c r="E21" i="1"/>
  <c r="C13" i="1"/>
  <c r="D13" i="1"/>
  <c r="C9" i="1"/>
  <c r="D9" i="1"/>
  <c r="C12" i="1"/>
  <c r="D12" i="1"/>
  <c r="C11" i="1"/>
  <c r="D11" i="1"/>
  <c r="C10" i="1"/>
  <c r="C21" i="1"/>
  <c r="D10" i="1"/>
  <c r="D21" i="1"/>
  <c r="D22" i="1"/>
  <c r="E22" i="1"/>
</calcChain>
</file>

<file path=xl/sharedStrings.xml><?xml version="1.0" encoding="utf-8"?>
<sst xmlns="http://schemas.openxmlformats.org/spreadsheetml/2006/main" count="125" uniqueCount="81">
  <si>
    <t>Auflagen:</t>
  </si>
  <si>
    <t>Name der Schule:</t>
  </si>
  <si>
    <r>
      <t xml:space="preserve">Lehrperson
Nr. und Jahrgang
</t>
    </r>
    <r>
      <rPr>
        <sz val="8"/>
        <color indexed="8"/>
        <rFont val="Calibri"/>
        <family val="2"/>
      </rPr>
      <t>(anonymisiert)</t>
    </r>
  </si>
  <si>
    <t xml:space="preserve">Anzahl
BM-Lektionen </t>
  </si>
  <si>
    <t>BMU seit</t>
  </si>
  <si>
    <r>
      <t xml:space="preserve">Qualifiziert
</t>
    </r>
    <r>
      <rPr>
        <sz val="10"/>
        <color indexed="8"/>
        <rFont val="Calibri"/>
        <family val="2"/>
      </rPr>
      <t>(Ja = alle 3 Teile der Qualifikation erfüllte / Nein = 1 oder mehr Teile der Qualifikation nicht erfüllt)</t>
    </r>
  </si>
  <si>
    <t>berufs-pädagogische Qualifikation (2. Teil der Qualifikation)</t>
  </si>
  <si>
    <t xml:space="preserve">betriebliche Erfahrung (3. Teil der Qualifikation)
</t>
  </si>
  <si>
    <t>anerkannte Weiterbildung in zweisprachiger Didaktik oder Immersionsdidaktik (Teil 5 der Qualifikation)</t>
  </si>
  <si>
    <t>Kompetenz-nachweis mind. Stufe C1 (Teil 4 der Qualifikation)</t>
  </si>
  <si>
    <t xml:space="preserve">Fach-
abschluss/-abschlüsse oder fachliche Gleichwertigkeit gemäss Art. 40 Abs. 3 BBV  (1. Teil der Qualifikation)
</t>
  </si>
  <si>
    <r>
      <t xml:space="preserve">Qualifiziert
</t>
    </r>
    <r>
      <rPr>
        <sz val="10"/>
        <color indexed="8"/>
        <rFont val="Calibri"/>
        <family val="2"/>
      </rPr>
      <t>(Ja = alle 5 Teile der Qualifikation erfüllte / Nein = 1 oder mehr Teile der Qualifikation nicht erfüllt)</t>
    </r>
  </si>
  <si>
    <t>alle BM-Bildungsgänge</t>
  </si>
  <si>
    <t>nur mehrsprachige Bildungsgänge</t>
  </si>
  <si>
    <t>gemäss Art. 29 Abs. 2 BMV und Kap 9.2.5 RLP-BM</t>
  </si>
  <si>
    <t>gemäss Art. 46 BBV</t>
  </si>
  <si>
    <t>BM-Ausrichtung:</t>
  </si>
  <si>
    <t>Vorgesehene Qualifikation resp. vereinbarte Nachqualifikation. Bei allen Lehrpersonen anzugeben, welche nicht qualifiziert sind. In welchem Zeitpunkt erfüllt die Lehrperson alle Qualifikationskriterien?</t>
  </si>
  <si>
    <t>Französisch</t>
  </si>
  <si>
    <t>Englisch</t>
  </si>
  <si>
    <t>Mathematik</t>
  </si>
  <si>
    <t>Finanzen und 
Rechnungswesen</t>
  </si>
  <si>
    <t>Master of Arts
Französisch, UZH</t>
  </si>
  <si>
    <t>Wirtschaft und Recht</t>
  </si>
  <si>
    <t>Geschichte und Politik</t>
  </si>
  <si>
    <t>ja</t>
  </si>
  <si>
    <t>nein</t>
  </si>
  <si>
    <t xml:space="preserve">Cambridge C2 Proficiency </t>
  </si>
  <si>
    <t xml:space="preserve">nein </t>
  </si>
  <si>
    <t>Technik und Umwelt</t>
  </si>
  <si>
    <t>angestellt vor 2004</t>
  </si>
  <si>
    <t>Master of Arts
Englisch, UZH</t>
  </si>
  <si>
    <t>Primarschullehrer (kant. Gleichwertigkeit)</t>
  </si>
  <si>
    <t>angestellt 
vor 2008</t>
  </si>
  <si>
    <t xml:space="preserve">Englisch </t>
  </si>
  <si>
    <t>Master of Economics, UZH</t>
  </si>
  <si>
    <t>Lektionen pro Woche 
pro Schuljahr</t>
  </si>
  <si>
    <t>mal Anzahl Klassen</t>
  </si>
  <si>
    <t>(2+2+2)</t>
  </si>
  <si>
    <t>(2+2+1)</t>
  </si>
  <si>
    <t>(0+2.5+0)</t>
  </si>
  <si>
    <t>(3+0+2)</t>
  </si>
  <si>
    <t>(2+0+1)</t>
  </si>
  <si>
    <t>(0+2+2.5)</t>
  </si>
  <si>
    <t>(1+1+1)</t>
  </si>
  <si>
    <t>Nr. 2/1968</t>
  </si>
  <si>
    <t>Nr. 3/1988</t>
  </si>
  <si>
    <t>Nr. 8/1970</t>
  </si>
  <si>
    <t>Nr. 11/ 1981</t>
  </si>
  <si>
    <t>Nr. 1/ 1973</t>
  </si>
  <si>
    <t>Nr. 6/1999</t>
  </si>
  <si>
    <t>Nr. 7/1995</t>
  </si>
  <si>
    <t>Nr. 10/1993</t>
  </si>
  <si>
    <t>Lic. nat. 
Biologie, UHZ</t>
  </si>
  <si>
    <t>Nr. 9/1983</t>
  </si>
  <si>
    <t xml:space="preserve">Unterrichts-
fach </t>
  </si>
  <si>
    <t>Detaillierte Angabe des abgeschlossenen Studienfachs</t>
  </si>
  <si>
    <t>Befindet sich in der berufspäd. Ausbildung und in der Weiterbildung in Immersiondidaktik, Abschuss voraussichtlich bis Juni 2027.</t>
  </si>
  <si>
    <t>WDW</t>
  </si>
  <si>
    <t>Berufsfaschule Muster, XX-WDW-1-01-mbm</t>
  </si>
  <si>
    <t>BM-Lektionen pro Woche, kumuliert über die Schuljahre eines Bildungsgangs sowie die Anzahl Klassen (Erläuterungen zur Berechnung siehe Spalten O und P)</t>
  </si>
  <si>
    <t xml:space="preserve">Lektionen, welche von qualifizierten Lehrkräften vermittelt werden </t>
  </si>
  <si>
    <t>Lektionen, welche von nicht qualifizierten Lehrkräften vermittelt werden</t>
  </si>
  <si>
    <t>Nachweis nötig bei Lehrpersonen, die nach dem 01. Januar 2004 mit dem Berufsmaturitätsunterricht angefangen haben</t>
  </si>
  <si>
    <t>Nachweis nötig bei Lehrpers., die nach dem 01. August 2008 mit dem Berufsmaturitätsunterricht angefangen haben</t>
  </si>
  <si>
    <t>Stand: August 2026, Schuljahr 26/27</t>
  </si>
  <si>
    <r>
      <rPr>
        <b/>
        <sz val="11"/>
        <color theme="1"/>
        <rFont val="Calibri"/>
        <family val="2"/>
        <scheme val="minor"/>
      </rPr>
      <t>Bememerkung:</t>
    </r>
    <r>
      <rPr>
        <sz val="11"/>
        <color theme="1"/>
        <rFont val="Calibri"/>
        <family val="2"/>
        <scheme val="minor"/>
      </rPr>
      <t xml:space="preserve"> Die IDPA (40 Lektionen) wird nicht erfasst, da sie je nach dem vom Lernenden gewählten Thema und der Organisation der Schule mehrere Lehrkräfte derselben Klasse betreffen kann.</t>
    </r>
  </si>
  <si>
    <t>vor 2008 angestellt</t>
  </si>
  <si>
    <t>Deutsch ( 1. LS)</t>
  </si>
  <si>
    <t>Deutsch (1. LS)</t>
  </si>
  <si>
    <t>Lic. phil. 
Deutsch, UHZ</t>
  </si>
  <si>
    <t>Bachelor of Arts in History
and Englisch, Master of Arts in History, unige</t>
  </si>
  <si>
    <t>Bachelor of Arts in Englisch, unige</t>
  </si>
  <si>
    <t>Master of Law, unifr</t>
  </si>
  <si>
    <t>Master of science in Mathematik, unibe</t>
  </si>
  <si>
    <t>Beispiel: BM1-Bildungsgang (BOG) WDW über 3 Jahre, 4 Klassen, mehrsprachige BM D-E</t>
  </si>
  <si>
    <t>Fachliche Gleichwertigkeit gemäss Artikel 40 Absatz 3 BBV- Merkblatt Berufsbildungsverantwortliche</t>
  </si>
  <si>
    <t>Richtlinien für die fachliche Qualifikation - Lehrpersonen für die Berufsmaturität (Seiten 9-14)</t>
  </si>
  <si>
    <t>lic.oec, en gestion d'entreprise, Unil</t>
  </si>
  <si>
    <t>Nr. 5/1983</t>
  </si>
  <si>
    <t>Nr. 4/1985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</si>
</sst>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0"/>
      <color theme="0" tint="-0.1499984740745262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auto="1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8">
    <xf numFmtId="0" fontId="0" fillId="0" borderId="0" xfId="0"/>
    <xf numFmtId="0" fontId="0" fillId="0" borderId="2" xfId="0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5" xfId="0" applyFill="1" applyBorder="1" applyAlignment="1">
      <alignment horizontal="centerContinuous"/>
    </xf>
    <xf numFmtId="0" fontId="0" fillId="5" borderId="5" xfId="0" applyFill="1" applyBorder="1" applyAlignment="1">
      <alignment horizontal="centerContinuous"/>
    </xf>
    <xf numFmtId="0" fontId="0" fillId="5" borderId="6" xfId="0" applyFill="1" applyBorder="1" applyAlignment="1">
      <alignment horizontal="centerContinuous"/>
    </xf>
    <xf numFmtId="0" fontId="0" fillId="5" borderId="4" xfId="0" applyFill="1" applyBorder="1" applyAlignment="1">
      <alignment horizontal="centerContinuous" wrapText="1"/>
    </xf>
    <xf numFmtId="0" fontId="3" fillId="0" borderId="2" xfId="0" applyFont="1" applyBorder="1" applyAlignment="1">
      <alignment wrapText="1"/>
    </xf>
    <xf numFmtId="0" fontId="0" fillId="4" borderId="4" xfId="0" applyFill="1" applyBorder="1"/>
    <xf numFmtId="0" fontId="0" fillId="4" borderId="5" xfId="0" applyFill="1" applyBorder="1"/>
    <xf numFmtId="0" fontId="3" fillId="0" borderId="2" xfId="0" applyFont="1" applyBorder="1"/>
    <xf numFmtId="0" fontId="8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wrapText="1"/>
    </xf>
    <xf numFmtId="0" fontId="3" fillId="9" borderId="2" xfId="0" applyFont="1" applyFill="1" applyBorder="1"/>
    <xf numFmtId="10" fontId="3" fillId="9" borderId="2" xfId="0" applyNumberFormat="1" applyFont="1" applyFill="1" applyBorder="1"/>
    <xf numFmtId="0" fontId="0" fillId="10" borderId="1" xfId="0" applyFill="1" applyBorder="1" applyAlignment="1">
      <alignment horizontal="center" vertical="center"/>
    </xf>
    <xf numFmtId="0" fontId="3" fillId="10" borderId="1" xfId="0" applyFont="1" applyFill="1" applyBorder="1"/>
    <xf numFmtId="0" fontId="3" fillId="10" borderId="1" xfId="0" applyFont="1" applyFill="1" applyBorder="1" applyAlignment="1">
      <alignment wrapText="1"/>
    </xf>
    <xf numFmtId="0" fontId="3" fillId="10" borderId="2" xfId="0" applyFont="1" applyFill="1" applyBorder="1"/>
    <xf numFmtId="0" fontId="0" fillId="10" borderId="2" xfId="0" applyFill="1" applyBorder="1" applyAlignment="1">
      <alignment horizontal="center" vertical="center"/>
    </xf>
    <xf numFmtId="0" fontId="3" fillId="10" borderId="2" xfId="0" applyFont="1" applyFill="1" applyBorder="1" applyAlignment="1">
      <alignment wrapText="1"/>
    </xf>
    <xf numFmtId="0" fontId="0" fillId="11" borderId="2" xfId="0" applyFill="1" applyBorder="1" applyAlignment="1">
      <alignment horizontal="center" vertical="center"/>
    </xf>
    <xf numFmtId="0" fontId="3" fillId="11" borderId="2" xfId="0" applyFont="1" applyFill="1" applyBorder="1" applyAlignment="1">
      <alignment wrapText="1"/>
    </xf>
    <xf numFmtId="0" fontId="3" fillId="11" borderId="2" xfId="0" applyFont="1" applyFill="1" applyBorder="1"/>
    <xf numFmtId="0" fontId="11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Continuous"/>
    </xf>
    <xf numFmtId="0" fontId="0" fillId="0" borderId="10" xfId="0" applyBorder="1" applyAlignment="1">
      <alignment horizontal="centerContinuous" wrapText="1"/>
    </xf>
    <xf numFmtId="0" fontId="0" fillId="0" borderId="12" xfId="0" applyBorder="1" applyAlignment="1">
      <alignment horizontal="centerContinuous"/>
    </xf>
    <xf numFmtId="0" fontId="3" fillId="9" borderId="1" xfId="0" applyFont="1" applyFill="1" applyBorder="1"/>
    <xf numFmtId="0" fontId="9" fillId="9" borderId="2" xfId="0" applyFont="1" applyFill="1" applyBorder="1"/>
    <xf numFmtId="0" fontId="4" fillId="9" borderId="3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14" xfId="0" applyFont="1" applyFill="1" applyBorder="1" applyAlignment="1">
      <alignment horizontal="center" vertical="center" wrapText="1"/>
    </xf>
    <xf numFmtId="0" fontId="0" fillId="9" borderId="13" xfId="0" applyFill="1" applyBorder="1"/>
    <xf numFmtId="0" fontId="0" fillId="9" borderId="14" xfId="0" applyFill="1" applyBorder="1"/>
    <xf numFmtId="0" fontId="0" fillId="9" borderId="0" xfId="0" applyFill="1"/>
    <xf numFmtId="0" fontId="13" fillId="9" borderId="0" xfId="1" applyFill="1"/>
    <xf numFmtId="0" fontId="13" fillId="0" borderId="0" xfId="1" applyFill="1"/>
    <xf numFmtId="0" fontId="7" fillId="9" borderId="7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printerSettings" Target="../printerSettings/printerSettings3.bin"/><Relationship Id="rId7" Type="http://schemas.openxmlformats.org/officeDocument/2006/relationships/hyperlink" Target="https://www.sbfi.admin.ch/dam/de/sd-web/JCs5GolppHDi/Merkblatt%20fachliche%20Gleichwertigkeit%20dt%202026.03.pdf" TargetMode="Externa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s://www.sbfi.admin.ch/dam/de/sd-web/DlZzk4XyZLlK/6.5%20Merkblatt%20Lehrpersonen%20BM%202026.03.pdf" TargetMode="External"/><Relationship Id="rId5" Type="http://schemas.openxmlformats.org/officeDocument/2006/relationships/hyperlink" Target="file:///C:\Users\U80812184\Downloads\6.5%20Merkblatt%20Lehrpersonen%20BM%202026.03.pdf" TargetMode="External"/><Relationship Id="rId4" Type="http://schemas.openxmlformats.org/officeDocument/2006/relationships/hyperlink" Target="file:///C:\Users\U80812184\Downloads\Merkblatt%20fachliche%20Gleichwertigkeit%20dt%202026.03%20(1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A7EB0D-6E1F-4A61-ABE8-DED109E2B99A}">
  <sheetPr>
    <pageSetUpPr fitToPage="1"/>
  </sheetPr>
  <dimension ref="A2:P33"/>
  <sheetViews>
    <sheetView tabSelected="1" topLeftCell="A7" zoomScaleNormal="100" workbookViewId="0">
      <selection activeCell="F13" sqref="F13"/>
    </sheetView>
  </sheetViews>
  <sheetFormatPr baseColWidth="10" defaultRowHeight="15" x14ac:dyDescent="0.25"/>
  <cols>
    <col min="1" max="1" width="11.85546875" customWidth="1"/>
    <col min="2" max="2" width="11.42578125" bestFit="1" customWidth="1"/>
    <col min="3" max="3" width="12.85546875" bestFit="1" customWidth="1"/>
    <col min="4" max="4" width="11.140625" customWidth="1"/>
    <col min="5" max="5" width="10.85546875" customWidth="1"/>
    <col min="6" max="6" width="8.7109375" bestFit="1" customWidth="1"/>
    <col min="7" max="7" width="18" customWidth="1"/>
    <col min="8" max="8" width="11.140625" customWidth="1"/>
    <col min="9" max="9" width="14.28515625" customWidth="1"/>
    <col min="10" max="10" width="17.85546875" bestFit="1" customWidth="1"/>
    <col min="11" max="11" width="13.28515625" customWidth="1"/>
    <col min="12" max="12" width="18.140625" bestFit="1" customWidth="1"/>
    <col min="13" max="13" width="18.140625" customWidth="1"/>
    <col min="14" max="14" width="40.7109375" customWidth="1"/>
    <col min="15" max="15" width="11.42578125" customWidth="1"/>
  </cols>
  <sheetData>
    <row r="2" spans="1:16" x14ac:dyDescent="0.25">
      <c r="A2" t="s">
        <v>1</v>
      </c>
      <c r="C2" t="s">
        <v>59</v>
      </c>
      <c r="J2" t="s">
        <v>16</v>
      </c>
      <c r="K2" t="s">
        <v>58</v>
      </c>
      <c r="N2" t="s">
        <v>65</v>
      </c>
    </row>
    <row r="4" spans="1:16" x14ac:dyDescent="0.25">
      <c r="G4" s="14"/>
      <c r="H4" s="15" t="s">
        <v>12</v>
      </c>
      <c r="I4" s="8"/>
      <c r="J4" s="9"/>
      <c r="K4" s="12" t="s">
        <v>13</v>
      </c>
      <c r="L4" s="10"/>
      <c r="M4" s="11"/>
    </row>
    <row r="5" spans="1:16" ht="15.75" thickBot="1" x14ac:dyDescent="0.3">
      <c r="G5" s="39"/>
      <c r="H5" s="40" t="s">
        <v>15</v>
      </c>
      <c r="I5" s="41"/>
      <c r="J5" s="42"/>
      <c r="K5" s="43" t="s">
        <v>14</v>
      </c>
      <c r="L5" s="42"/>
      <c r="M5" s="44"/>
    </row>
    <row r="6" spans="1:16" ht="115.5" thickBot="1" x14ac:dyDescent="0.3">
      <c r="A6" s="6" t="s">
        <v>2</v>
      </c>
      <c r="B6" s="6" t="s">
        <v>55</v>
      </c>
      <c r="C6" s="6" t="s">
        <v>3</v>
      </c>
      <c r="D6" s="47"/>
      <c r="E6" s="47"/>
      <c r="F6" s="6" t="s">
        <v>4</v>
      </c>
      <c r="G6" s="2" t="s">
        <v>10</v>
      </c>
      <c r="H6" s="2" t="s">
        <v>6</v>
      </c>
      <c r="I6" s="2" t="s">
        <v>7</v>
      </c>
      <c r="J6" s="4" t="s">
        <v>5</v>
      </c>
      <c r="K6" s="3" t="s">
        <v>9</v>
      </c>
      <c r="L6" s="3" t="s">
        <v>8</v>
      </c>
      <c r="M6" s="5" t="s">
        <v>11</v>
      </c>
      <c r="N6" s="7" t="s">
        <v>0</v>
      </c>
    </row>
    <row r="7" spans="1:16" ht="186.75" customHeight="1" x14ac:dyDescent="0.25">
      <c r="A7" s="31"/>
      <c r="B7" s="32"/>
      <c r="C7" s="33" t="s">
        <v>60</v>
      </c>
      <c r="D7" s="33" t="s">
        <v>61</v>
      </c>
      <c r="E7" s="34" t="s">
        <v>62</v>
      </c>
      <c r="F7" s="32"/>
      <c r="G7" s="35" t="s">
        <v>56</v>
      </c>
      <c r="H7" s="33" t="s">
        <v>64</v>
      </c>
      <c r="I7" s="33" t="s">
        <v>63</v>
      </c>
      <c r="J7" s="36"/>
      <c r="K7" s="37"/>
      <c r="L7" s="37"/>
      <c r="M7" s="38"/>
      <c r="N7" s="35" t="s">
        <v>17</v>
      </c>
      <c r="O7" s="48" t="s">
        <v>36</v>
      </c>
      <c r="P7" s="49" t="s">
        <v>37</v>
      </c>
    </row>
    <row r="8" spans="1:16" ht="22.5" customHeight="1" x14ac:dyDescent="0.25">
      <c r="A8" s="55" t="s">
        <v>75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7"/>
    </row>
    <row r="9" spans="1:16" ht="24" customHeight="1" x14ac:dyDescent="0.25">
      <c r="A9" s="22" t="s">
        <v>49</v>
      </c>
      <c r="B9" s="23" t="s">
        <v>68</v>
      </c>
      <c r="C9" s="23">
        <f>(2+2+2)*P9</f>
        <v>12</v>
      </c>
      <c r="D9" s="45">
        <f>C9</f>
        <v>12</v>
      </c>
      <c r="E9" s="45"/>
      <c r="F9" s="23">
        <v>2001</v>
      </c>
      <c r="G9" s="24" t="s">
        <v>70</v>
      </c>
      <c r="H9" s="24" t="s">
        <v>33</v>
      </c>
      <c r="I9" s="23" t="s">
        <v>30</v>
      </c>
      <c r="J9" s="23" t="s">
        <v>25</v>
      </c>
      <c r="K9" s="23"/>
      <c r="L9" s="23"/>
      <c r="M9" s="23"/>
      <c r="N9" s="23"/>
      <c r="O9" s="50" t="s">
        <v>38</v>
      </c>
      <c r="P9" s="51">
        <v>2</v>
      </c>
    </row>
    <row r="10" spans="1:16" ht="24" customHeight="1" x14ac:dyDescent="0.25">
      <c r="A10" s="22" t="s">
        <v>45</v>
      </c>
      <c r="B10" s="23" t="s">
        <v>69</v>
      </c>
      <c r="C10" s="23">
        <f>(2+2+2)*P10</f>
        <v>12</v>
      </c>
      <c r="D10" s="45">
        <f t="shared" ref="D10:D20" si="0">C10</f>
        <v>12</v>
      </c>
      <c r="E10" s="45"/>
      <c r="F10" s="23">
        <v>1998</v>
      </c>
      <c r="G10" s="24" t="s">
        <v>32</v>
      </c>
      <c r="H10" s="24" t="s">
        <v>33</v>
      </c>
      <c r="I10" s="25" t="s">
        <v>30</v>
      </c>
      <c r="J10" s="23" t="s">
        <v>25</v>
      </c>
      <c r="K10" s="23"/>
      <c r="L10" s="23"/>
      <c r="M10" s="23"/>
      <c r="N10" s="23"/>
      <c r="O10" s="50" t="s">
        <v>38</v>
      </c>
      <c r="P10" s="51">
        <v>2</v>
      </c>
    </row>
    <row r="11" spans="1:16" ht="40.5" customHeight="1" x14ac:dyDescent="0.25">
      <c r="A11" s="1" t="s">
        <v>46</v>
      </c>
      <c r="B11" s="16" t="s">
        <v>18</v>
      </c>
      <c r="C11" s="16">
        <f>(2+2+2)*P11</f>
        <v>24</v>
      </c>
      <c r="D11" s="20">
        <f t="shared" si="0"/>
        <v>24</v>
      </c>
      <c r="E11" s="20"/>
      <c r="F11" s="16">
        <v>2015</v>
      </c>
      <c r="G11" s="13" t="s">
        <v>22</v>
      </c>
      <c r="H11" s="13" t="s">
        <v>25</v>
      </c>
      <c r="I11" s="16" t="s">
        <v>25</v>
      </c>
      <c r="J11" s="16" t="s">
        <v>25</v>
      </c>
      <c r="K11" s="16"/>
      <c r="L11" s="16"/>
      <c r="M11" s="16"/>
      <c r="N11" s="16"/>
      <c r="O11" s="50" t="s">
        <v>38</v>
      </c>
      <c r="P11" s="51">
        <v>4</v>
      </c>
    </row>
    <row r="12" spans="1:16" ht="40.5" customHeight="1" x14ac:dyDescent="0.25">
      <c r="A12" s="28" t="s">
        <v>80</v>
      </c>
      <c r="B12" s="30" t="s">
        <v>34</v>
      </c>
      <c r="C12" s="30">
        <f t="shared" ref="C12:C13" si="1">(2+2+2)*P12</f>
        <v>18</v>
      </c>
      <c r="D12" s="20">
        <f t="shared" si="0"/>
        <v>18</v>
      </c>
      <c r="E12" s="20"/>
      <c r="F12" s="30">
        <v>2013</v>
      </c>
      <c r="G12" s="29" t="s">
        <v>31</v>
      </c>
      <c r="H12" s="29" t="s">
        <v>25</v>
      </c>
      <c r="I12" s="30" t="s">
        <v>25</v>
      </c>
      <c r="J12" s="30" t="s">
        <v>25</v>
      </c>
      <c r="K12" s="30"/>
      <c r="L12" s="30"/>
      <c r="M12" s="30"/>
      <c r="N12" s="30"/>
      <c r="O12" s="50" t="s">
        <v>38</v>
      </c>
      <c r="P12" s="51">
        <v>3</v>
      </c>
    </row>
    <row r="13" spans="1:16" ht="27" customHeight="1" x14ac:dyDescent="0.25">
      <c r="A13" s="28" t="s">
        <v>79</v>
      </c>
      <c r="B13" s="30" t="s">
        <v>19</v>
      </c>
      <c r="C13" s="30">
        <f t="shared" si="1"/>
        <v>6</v>
      </c>
      <c r="D13" s="20">
        <f t="shared" si="0"/>
        <v>6</v>
      </c>
      <c r="E13" s="20"/>
      <c r="F13" s="30">
        <v>2009</v>
      </c>
      <c r="G13" s="29" t="s">
        <v>31</v>
      </c>
      <c r="H13" s="30" t="s">
        <v>25</v>
      </c>
      <c r="I13" s="30" t="s">
        <v>25</v>
      </c>
      <c r="J13" s="30" t="s">
        <v>25</v>
      </c>
      <c r="K13" s="30"/>
      <c r="L13" s="30"/>
      <c r="M13" s="30"/>
      <c r="N13" s="30"/>
      <c r="O13" s="50" t="s">
        <v>38</v>
      </c>
      <c r="P13" s="51">
        <v>1</v>
      </c>
    </row>
    <row r="14" spans="1:16" ht="46.5" customHeight="1" x14ac:dyDescent="0.25">
      <c r="A14" s="17" t="s">
        <v>50</v>
      </c>
      <c r="B14" s="18" t="s">
        <v>20</v>
      </c>
      <c r="C14" s="18">
        <f>(2+2+1)*P14</f>
        <v>20</v>
      </c>
      <c r="D14" s="46"/>
      <c r="E14" s="46">
        <f>C14</f>
        <v>20</v>
      </c>
      <c r="F14" s="18">
        <v>2025</v>
      </c>
      <c r="G14" s="19" t="s">
        <v>74</v>
      </c>
      <c r="H14" s="18" t="s">
        <v>28</v>
      </c>
      <c r="I14" s="18" t="s">
        <v>25</v>
      </c>
      <c r="J14" s="18" t="s">
        <v>26</v>
      </c>
      <c r="K14" s="19" t="s">
        <v>27</v>
      </c>
      <c r="L14" s="18" t="s">
        <v>26</v>
      </c>
      <c r="M14" s="18" t="s">
        <v>28</v>
      </c>
      <c r="N14" s="19" t="s">
        <v>57</v>
      </c>
      <c r="O14" s="50" t="s">
        <v>39</v>
      </c>
      <c r="P14" s="51">
        <v>4</v>
      </c>
    </row>
    <row r="15" spans="1:16" ht="37.5" customHeight="1" x14ac:dyDescent="0.25">
      <c r="A15" s="26" t="s">
        <v>51</v>
      </c>
      <c r="B15" s="27" t="s">
        <v>21</v>
      </c>
      <c r="C15" s="25">
        <f>(0+2.5+0)*P15</f>
        <v>10</v>
      </c>
      <c r="D15" s="45">
        <f t="shared" si="0"/>
        <v>10</v>
      </c>
      <c r="E15" s="20"/>
      <c r="F15" s="25">
        <v>2022</v>
      </c>
      <c r="G15" s="27" t="s">
        <v>35</v>
      </c>
      <c r="H15" s="25" t="s">
        <v>25</v>
      </c>
      <c r="I15" s="25" t="s">
        <v>25</v>
      </c>
      <c r="J15" s="25" t="s">
        <v>25</v>
      </c>
      <c r="K15" s="27"/>
      <c r="L15" s="25"/>
      <c r="M15" s="25"/>
      <c r="N15" s="27"/>
      <c r="O15" s="50" t="s">
        <v>40</v>
      </c>
      <c r="P15" s="51">
        <v>4</v>
      </c>
    </row>
    <row r="16" spans="1:16" ht="38.25" customHeight="1" x14ac:dyDescent="0.25">
      <c r="A16" s="26" t="s">
        <v>47</v>
      </c>
      <c r="B16" s="27" t="s">
        <v>21</v>
      </c>
      <c r="C16" s="25">
        <f>(3+0+2)*P16</f>
        <v>20</v>
      </c>
      <c r="D16" s="45">
        <f t="shared" si="0"/>
        <v>20</v>
      </c>
      <c r="E16" s="20"/>
      <c r="F16" s="25">
        <v>1998</v>
      </c>
      <c r="G16" s="27" t="s">
        <v>78</v>
      </c>
      <c r="H16" s="27" t="s">
        <v>67</v>
      </c>
      <c r="I16" s="25" t="s">
        <v>25</v>
      </c>
      <c r="J16" s="25" t="s">
        <v>25</v>
      </c>
      <c r="K16" s="25"/>
      <c r="L16" s="25"/>
      <c r="M16" s="25"/>
      <c r="N16" s="25"/>
      <c r="O16" s="50" t="s">
        <v>41</v>
      </c>
      <c r="P16" s="51">
        <v>4</v>
      </c>
    </row>
    <row r="17" spans="1:16" ht="38.25" customHeight="1" x14ac:dyDescent="0.25">
      <c r="A17" s="28" t="s">
        <v>51</v>
      </c>
      <c r="B17" s="29" t="s">
        <v>23</v>
      </c>
      <c r="C17" s="30">
        <f>(2+0+1)*P17</f>
        <v>12</v>
      </c>
      <c r="D17" s="20">
        <f t="shared" si="0"/>
        <v>12</v>
      </c>
      <c r="E17" s="20"/>
      <c r="F17" s="30">
        <v>2022</v>
      </c>
      <c r="G17" s="29" t="s">
        <v>35</v>
      </c>
      <c r="H17" s="29" t="s">
        <v>25</v>
      </c>
      <c r="I17" s="30" t="s">
        <v>25</v>
      </c>
      <c r="J17" s="30" t="s">
        <v>25</v>
      </c>
      <c r="K17" s="30"/>
      <c r="L17" s="30"/>
      <c r="M17" s="30"/>
      <c r="N17" s="30"/>
      <c r="O17" s="50" t="s">
        <v>42</v>
      </c>
      <c r="P17" s="51">
        <v>4</v>
      </c>
    </row>
    <row r="18" spans="1:16" ht="27" customHeight="1" x14ac:dyDescent="0.25">
      <c r="A18" s="28" t="s">
        <v>54</v>
      </c>
      <c r="B18" s="29" t="s">
        <v>23</v>
      </c>
      <c r="C18" s="30">
        <f>(0+2+2.5)*P18</f>
        <v>18</v>
      </c>
      <c r="D18" s="20">
        <f t="shared" si="0"/>
        <v>18</v>
      </c>
      <c r="E18" s="20"/>
      <c r="F18" s="30">
        <v>2012</v>
      </c>
      <c r="G18" s="30" t="s">
        <v>73</v>
      </c>
      <c r="H18" s="30" t="s">
        <v>25</v>
      </c>
      <c r="I18" s="30" t="s">
        <v>25</v>
      </c>
      <c r="J18" s="30" t="s">
        <v>25</v>
      </c>
      <c r="K18" s="30"/>
      <c r="L18" s="30"/>
      <c r="M18" s="30"/>
      <c r="N18" s="30"/>
      <c r="O18" s="50" t="s">
        <v>43</v>
      </c>
      <c r="P18" s="51">
        <v>4</v>
      </c>
    </row>
    <row r="19" spans="1:16" ht="47.25" customHeight="1" x14ac:dyDescent="0.25">
      <c r="A19" s="1" t="s">
        <v>52</v>
      </c>
      <c r="B19" s="13" t="s">
        <v>24</v>
      </c>
      <c r="C19" s="16">
        <f>(1+1+1)*P19</f>
        <v>12</v>
      </c>
      <c r="D19" s="20">
        <f t="shared" si="0"/>
        <v>12</v>
      </c>
      <c r="E19" s="20"/>
      <c r="F19" s="16">
        <v>2020</v>
      </c>
      <c r="G19" s="13" t="s">
        <v>71</v>
      </c>
      <c r="H19" s="16" t="s">
        <v>25</v>
      </c>
      <c r="I19" s="16" t="s">
        <v>25</v>
      </c>
      <c r="J19" s="16" t="s">
        <v>25</v>
      </c>
      <c r="K19" s="13" t="s">
        <v>72</v>
      </c>
      <c r="L19" s="16" t="s">
        <v>25</v>
      </c>
      <c r="M19" s="16" t="s">
        <v>25</v>
      </c>
      <c r="N19" s="16"/>
      <c r="O19" s="50" t="s">
        <v>44</v>
      </c>
      <c r="P19" s="51">
        <v>4</v>
      </c>
    </row>
    <row r="20" spans="1:16" ht="27" customHeight="1" x14ac:dyDescent="0.25">
      <c r="A20" s="1" t="s">
        <v>48</v>
      </c>
      <c r="B20" s="13" t="s">
        <v>29</v>
      </c>
      <c r="C20" s="16">
        <f>(1+1+1)*P20</f>
        <v>12</v>
      </c>
      <c r="D20" s="20">
        <f t="shared" si="0"/>
        <v>12</v>
      </c>
      <c r="E20" s="20"/>
      <c r="F20" s="16">
        <v>2006</v>
      </c>
      <c r="G20" s="13" t="s">
        <v>53</v>
      </c>
      <c r="H20" s="16" t="s">
        <v>25</v>
      </c>
      <c r="I20" s="16" t="s">
        <v>25</v>
      </c>
      <c r="J20" s="16" t="s">
        <v>25</v>
      </c>
      <c r="K20" s="16"/>
      <c r="L20" s="16"/>
      <c r="M20" s="16"/>
      <c r="N20" s="16"/>
      <c r="O20" s="50" t="s">
        <v>44</v>
      </c>
      <c r="P20" s="51">
        <v>4</v>
      </c>
    </row>
    <row r="21" spans="1:16" ht="27" customHeight="1" x14ac:dyDescent="0.25">
      <c r="A21" s="1"/>
      <c r="B21" s="16"/>
      <c r="C21" s="20">
        <f>SUM(C9:C20)</f>
        <v>176</v>
      </c>
      <c r="D21" s="20">
        <f>SUM(D9:D20)</f>
        <v>156</v>
      </c>
      <c r="E21" s="20">
        <f>SUM(E9:E20)</f>
        <v>20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6" ht="27" customHeight="1" x14ac:dyDescent="0.25">
      <c r="A22" s="1"/>
      <c r="B22" s="16"/>
      <c r="C22" s="21">
        <v>1</v>
      </c>
      <c r="D22" s="21">
        <f>D21/C21</f>
        <v>0.88636363636363635</v>
      </c>
      <c r="E22" s="21">
        <f>E21/D21</f>
        <v>0.12820512820512819</v>
      </c>
      <c r="F22" s="16"/>
      <c r="G22" s="16"/>
      <c r="H22" s="16"/>
      <c r="I22" s="16"/>
      <c r="J22" s="16"/>
      <c r="K22" s="16"/>
      <c r="L22" s="16"/>
      <c r="M22" s="16"/>
      <c r="N22" s="16"/>
    </row>
    <row r="23" spans="1:16" ht="27" customHeight="1" x14ac:dyDescent="0.25">
      <c r="A23" s="1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</row>
    <row r="24" spans="1:16" ht="27" customHeight="1" x14ac:dyDescent="0.25">
      <c r="A24" s="1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</row>
    <row r="25" spans="1:16" ht="27" customHeight="1" x14ac:dyDescent="0.25">
      <c r="A25" s="1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</row>
    <row r="26" spans="1:16" ht="27" customHeight="1" x14ac:dyDescent="0.25">
      <c r="A26" s="1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6" ht="27" customHeight="1" x14ac:dyDescent="0.25">
      <c r="A27" s="1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9" spans="1:16" x14ac:dyDescent="0.25">
      <c r="A29" s="52" t="s">
        <v>66</v>
      </c>
      <c r="B29" s="52"/>
      <c r="C29" s="52"/>
      <c r="D29" s="52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1" spans="1:16" s="54" customFormat="1" x14ac:dyDescent="0.25">
      <c r="A31" s="53" t="s">
        <v>77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</row>
    <row r="33" spans="1:16" x14ac:dyDescent="0.25">
      <c r="A33" s="53" t="s">
        <v>76</v>
      </c>
      <c r="B33" s="53"/>
      <c r="C33" s="53"/>
      <c r="D33" s="53"/>
      <c r="E33" s="53"/>
      <c r="F33" s="53"/>
      <c r="G33" s="53"/>
      <c r="H33" s="52"/>
      <c r="I33" s="52"/>
      <c r="J33" s="52"/>
      <c r="K33" s="52"/>
      <c r="L33" s="52"/>
      <c r="M33" s="52"/>
      <c r="N33" s="52"/>
      <c r="O33" s="52"/>
      <c r="P33" s="52"/>
    </row>
  </sheetData>
  <customSheetViews>
    <customSheetView guid="{0A01960E-78FC-4732-8228-143A8081DD1B}" scale="80" showPageBreaks="1">
      <pageMargins left="0.25" right="0.25" top="0.75" bottom="0.75" header="0.3" footer="0.3"/>
      <pageSetup paperSize="9" scale="73" orientation="landscape" r:id="rId1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4A008D13-061A-4FC9-8C56-B4FCC5BA98D2}" showPageBreaks="1">
      <selection activeCell="A6" sqref="A6"/>
      <pageMargins left="0.25" right="0.25" top="0.75" bottom="0.75" header="0.3" footer="0.3"/>
      <pageSetup paperSize="9" orientation="landscape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D1275480-B8F3-409A-96F1-8084E697FCAA}" scale="115" hiddenRows="1">
      <selection activeCell="J12" sqref="J12"/>
      <pageMargins left="0.25" right="0.25" top="0.75" bottom="0.75" header="0.3" footer="0.3"/>
      <pageSetup paperSize="9" orientation="landscape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6FF957BC-EA93-49AE-AF95-41A40421C471}" scale="80" showPageBreaks="1" fitToPage="1">
      <selection activeCell="H8" sqref="H8"/>
      <pageMargins left="0.25" right="0.25" top="0.75" bottom="0.75" header="0.3" footer="0.3"/>
      <pageSetup paperSize="9" scale="72" fitToWidth="0" orientation="landscape" r:id="rId2"/>
      <extLst>
        <ext xmlns:xlsdti="http://schemas.microsoft.com/office/spreadsheetml/2023/showDataTypeIcons" uri="{a3c15fd4-4149-4032-8f15-062bd4999b60}">
          <xlsdti:showDataTypeIconsCustomSheetView visible="0"/>
        </ext>
      </extLst>
    </customSheetView>
    <customSheetView guid="{F7FD6713-C7E8-4512-8AA0-1B6D8AAF9296}" showPageBreaks="1" fitToPage="1">
      <selection activeCell="H11" sqref="H11"/>
      <pageMargins left="0.25" right="0.25" top="0.75" bottom="0.75" header="0.3" footer="0.3"/>
      <pageSetup paperSize="9" scale="72" fitToHeight="0" orientation="landscape" r:id="rId3"/>
      <headerFooter>
        <oddHeader>&amp;CListe der Lehrpersonen und Qualifikationen</oddHeader>
      </headerFooter>
    </customSheetView>
  </customSheetViews>
  <mergeCells count="1">
    <mergeCell ref="A8:P8"/>
  </mergeCells>
  <hyperlinks>
    <hyperlink ref="A33" r:id="rId4" display="fachliche Gleichwertigkeit gemäss Artikel 40 Absatz 3 BBV- Merkblatt Berufsbildungsverantwortliche" xr:uid="{680FCBF9-2F24-4346-93F2-4B1461918471}"/>
    <hyperlink ref="A31:XFD31" r:id="rId5" display="Richtlinien für die fachliche Qualifikation - Lehrpersonen für die Berufsmaturität (Seite 9)" xr:uid="{FC35144D-682E-4C52-B94E-077CB9B25976}"/>
    <hyperlink ref="A31:G31" r:id="rId6" display="Richtlinien für die fachliche Qualifikation - Lehrpersonen für die Berufsmaturität (Seiten 9-14)" xr:uid="{149077AB-2023-482E-9FE7-FBBD0586E2BC}"/>
    <hyperlink ref="A33:G33" r:id="rId7" display="Fachliche Gleichwertigkeit gemäss Artikel 40 Absatz 3 BBV- Merkblatt Berufsbildungsverantwortliche" xr:uid="{5E1A4706-1A06-4B3F-860B-FC55084665D7}"/>
  </hyperlinks>
  <pageMargins left="0.25" right="0.25" top="0.75" bottom="0.75" header="0.3" footer="0.3"/>
  <pageSetup paperSize="9" scale="72" fitToHeight="0" orientation="landscape" r:id="rId8"/>
  <headerFooter>
    <oddHeader>&amp;CListe der Lehrpersonen und Qualifikationen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anonymisierte Lehrpersonenliste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Polla</dc:creator>
  <cp:lastModifiedBy>Flavia Bortolotto</cp:lastModifiedBy>
  <cp:lastPrinted>2026-01-30T07:23:34Z</cp:lastPrinted>
  <dcterms:created xsi:type="dcterms:W3CDTF">2011-03-07T10:54:38Z</dcterms:created>
  <dcterms:modified xsi:type="dcterms:W3CDTF">2026-03-27T08:51:58Z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EVDCFG@15.1400:DocumentID">
    <vt:lpwstr/>
  </property>
  <property fmtid="{D5CDD505-2E9C-101B-9397-08002B2CF9AE}" pid="3" name="FSC#EVDCFG@15.1400:DossierBarCode">
    <vt:lpwstr/>
  </property>
  <property fmtid="{D5CDD505-2E9C-101B-9397-08002B2CF9AE}" pid="4" name="FSC#EVDCFG@15.1400:ActualVersionNumber">
    <vt:lpwstr>1</vt:lpwstr>
  </property>
  <property fmtid="{D5CDD505-2E9C-101B-9397-08002B2CF9AE}" pid="5" name="FSC#EVDCFG@15.1400:ActualVersionCreatedAt">
    <vt:lpwstr>2015-04-16T18:54:12</vt:lpwstr>
  </property>
  <property fmtid="{D5CDD505-2E9C-101B-9397-08002B2CF9AE}" pid="6" name="FSC#EVDCFG@15.1400:ResponsibleBureau_DE">
    <vt:lpwstr>Staatssekretariat für Bildung, Forschung und Innovation SBFI</vt:lpwstr>
  </property>
  <property fmtid="{D5CDD505-2E9C-101B-9397-08002B2CF9AE}" pid="7" name="FSC#EVDCFG@15.1400:ResponsibleBureau_EN">
    <vt:lpwstr>State Secretariat for Education, Research and Innovation SERI</vt:lpwstr>
  </property>
  <property fmtid="{D5CDD505-2E9C-101B-9397-08002B2CF9AE}" pid="8" name="FSC#EVDCFG@15.1400:ResponsibleBureau_FR">
    <vt:lpwstr>Secrétariat d'Etat à la formation, à la recherche et à l'innovation SEFRI</vt:lpwstr>
  </property>
  <property fmtid="{D5CDD505-2E9C-101B-9397-08002B2CF9AE}" pid="9" name="FSC#EVDCFG@15.1400:ResponsibleBureau_IT">
    <vt:lpwstr>Segreteria di Stato per la formazione, la ricerca e l'innovazione SEFRI</vt:lpwstr>
  </property>
  <property fmtid="{D5CDD505-2E9C-101B-9397-08002B2CF9AE}" pid="10" name="FSC#EVDCFG@15.1400:UserInChargeUserTitle">
    <vt:lpwstr/>
  </property>
  <property fmtid="{D5CDD505-2E9C-101B-9397-08002B2CF9AE}" pid="11" name="FSC#EVDCFG@15.1400:UserInChargeUserName">
    <vt:lpwstr>Fior</vt:lpwstr>
  </property>
  <property fmtid="{D5CDD505-2E9C-101B-9397-08002B2CF9AE}" pid="12" name="FSC#EVDCFG@15.1400:UserInChargeUserFirstname">
    <vt:lpwstr/>
  </property>
  <property fmtid="{D5CDD505-2E9C-101B-9397-08002B2CF9AE}" pid="13" name="FSC#EVDCFG@15.1400:UserInChargeUserEnvSalutationDE">
    <vt:lpwstr>Projektverantwortlicher_x000d_
Responsable de projets</vt:lpwstr>
  </property>
  <property fmtid="{D5CDD505-2E9C-101B-9397-08002B2CF9AE}" pid="14" name="FSC#EVDCFG@15.1400:UserInChargeUserEnvSalutationEN">
    <vt:lpwstr/>
  </property>
  <property fmtid="{D5CDD505-2E9C-101B-9397-08002B2CF9AE}" pid="15" name="FSC#EVDCFG@15.1400:UserInChargeUserEnvSalutationFR">
    <vt:lpwstr/>
  </property>
  <property fmtid="{D5CDD505-2E9C-101B-9397-08002B2CF9AE}" pid="16" name="FSC#EVDCFG@15.1400:UserInChargeUserEnvSalutationIT">
    <vt:lpwstr/>
  </property>
  <property fmtid="{D5CDD505-2E9C-101B-9397-08002B2CF9AE}" pid="17" name="FSC#EVDCFG@15.1400:FilerespUserPersonTitle">
    <vt:lpwstr>SBFI</vt:lpwstr>
  </property>
  <property fmtid="{D5CDD505-2E9C-101B-9397-08002B2CF9AE}" pid="18" name="FSC#EVDCFG@15.1400:Address">
    <vt:lpwstr/>
  </property>
  <property fmtid="{D5CDD505-2E9C-101B-9397-08002B2CF9AE}" pid="19" name="FSC#EVDCFG@15.1400:PositionNumber">
    <vt:lpwstr/>
  </property>
  <property fmtid="{D5CDD505-2E9C-101B-9397-08002B2CF9AE}" pid="20" name="FSC#EVDCFG@15.1400:Dossierref">
    <vt:lpwstr>312.3-00004</vt:lpwstr>
  </property>
  <property fmtid="{D5CDD505-2E9C-101B-9397-08002B2CF9AE}" pid="21" name="FSC#EVDCFG@15.1400:FileRespEmail">
    <vt:lpwstr>michel.fior@sbfi.admin.ch</vt:lpwstr>
  </property>
  <property fmtid="{D5CDD505-2E9C-101B-9397-08002B2CF9AE}" pid="22" name="FSC#EVDCFG@15.1400:FileRespFax">
    <vt:lpwstr>+41 58 464 96 14</vt:lpwstr>
  </property>
  <property fmtid="{D5CDD505-2E9C-101B-9397-08002B2CF9AE}" pid="23" name="FSC#EVDCFG@15.1400:FileRespHome">
    <vt:lpwstr>Bern</vt:lpwstr>
  </property>
  <property fmtid="{D5CDD505-2E9C-101B-9397-08002B2CF9AE}" pid="24" name="FSC#EVDCFG@15.1400:FileResponsible">
    <vt:lpwstr>Michel Fior</vt:lpwstr>
  </property>
  <property fmtid="{D5CDD505-2E9C-101B-9397-08002B2CF9AE}" pid="25" name="FSC#EVDCFG@15.1400:UserInCharge">
    <vt:lpwstr/>
  </property>
  <property fmtid="{D5CDD505-2E9C-101B-9397-08002B2CF9AE}" pid="26" name="FSC#EVDCFG@15.1400:FileRespOrg">
    <vt:lpwstr/>
  </property>
  <property fmtid="{D5CDD505-2E9C-101B-9397-08002B2CF9AE}" pid="27" name="FSC#EVDCFG@15.1400:FileRespOrgHome">
    <vt:lpwstr>Bern</vt:lpwstr>
  </property>
  <property fmtid="{D5CDD505-2E9C-101B-9397-08002B2CF9AE}" pid="28" name="FSC#EVDCFG@15.1400:FileRespOrgStreet">
    <vt:lpwstr>Effingerstrasse 27</vt:lpwstr>
  </property>
  <property fmtid="{D5CDD505-2E9C-101B-9397-08002B2CF9AE}" pid="29" name="FSC#EVDCFG@15.1400:FileRespOrgZipCode">
    <vt:lpwstr>3003</vt:lpwstr>
  </property>
  <property fmtid="{D5CDD505-2E9C-101B-9397-08002B2CF9AE}" pid="30" name="FSC#EVDCFG@15.1400:FileRespshortsign">
    <vt:lpwstr>fim</vt:lpwstr>
  </property>
  <property fmtid="{D5CDD505-2E9C-101B-9397-08002B2CF9AE}" pid="31" name="FSC#EVDCFG@15.1400:FileRespStreet">
    <vt:lpwstr>Einsteinstrasse 2</vt:lpwstr>
  </property>
  <property fmtid="{D5CDD505-2E9C-101B-9397-08002B2CF9AE}" pid="32" name="FSC#EVDCFG@15.1400:FileRespTel">
    <vt:lpwstr>+41 58 464 91 90</vt:lpwstr>
  </property>
  <property fmtid="{D5CDD505-2E9C-101B-9397-08002B2CF9AE}" pid="33" name="FSC#EVDCFG@15.1400:FileRespZipCode">
    <vt:lpwstr>3003</vt:lpwstr>
  </property>
  <property fmtid="{D5CDD505-2E9C-101B-9397-08002B2CF9AE}" pid="34" name="FSC#EVDCFG@15.1400:OutAttachElectr">
    <vt:lpwstr/>
  </property>
  <property fmtid="{D5CDD505-2E9C-101B-9397-08002B2CF9AE}" pid="35" name="FSC#EVDCFG@15.1400:OutAttachPhysic">
    <vt:lpwstr/>
  </property>
  <property fmtid="{D5CDD505-2E9C-101B-9397-08002B2CF9AE}" pid="36" name="FSC#EVDCFG@15.1400:SignAcceptedDraft1">
    <vt:lpwstr/>
  </property>
  <property fmtid="{D5CDD505-2E9C-101B-9397-08002B2CF9AE}" pid="37" name="FSC#EVDCFG@15.1400:SignAcceptedDraft1FR">
    <vt:lpwstr/>
  </property>
  <property fmtid="{D5CDD505-2E9C-101B-9397-08002B2CF9AE}" pid="38" name="FSC#EVDCFG@15.1400:SignAcceptedDraft2">
    <vt:lpwstr/>
  </property>
  <property fmtid="{D5CDD505-2E9C-101B-9397-08002B2CF9AE}" pid="39" name="FSC#EVDCFG@15.1400:SignAcceptedDraft2FR">
    <vt:lpwstr/>
  </property>
  <property fmtid="{D5CDD505-2E9C-101B-9397-08002B2CF9AE}" pid="40" name="FSC#EVDCFG@15.1400:SignApproved1">
    <vt:lpwstr/>
  </property>
  <property fmtid="{D5CDD505-2E9C-101B-9397-08002B2CF9AE}" pid="41" name="FSC#EVDCFG@15.1400:SignApproved1FR">
    <vt:lpwstr/>
  </property>
  <property fmtid="{D5CDD505-2E9C-101B-9397-08002B2CF9AE}" pid="42" name="FSC#EVDCFG@15.1400:SignApproved2">
    <vt:lpwstr/>
  </property>
  <property fmtid="{D5CDD505-2E9C-101B-9397-08002B2CF9AE}" pid="43" name="FSC#EVDCFG@15.1400:SignApproved2FR">
    <vt:lpwstr/>
  </property>
  <property fmtid="{D5CDD505-2E9C-101B-9397-08002B2CF9AE}" pid="44" name="FSC#EVDCFG@15.1400:SubDossierBarCode">
    <vt:lpwstr/>
  </property>
  <property fmtid="{D5CDD505-2E9C-101B-9397-08002B2CF9AE}" pid="45" name="FSC#EVDCFG@15.1400:Subject">
    <vt:lpwstr/>
  </property>
  <property fmtid="{D5CDD505-2E9C-101B-9397-08002B2CF9AE}" pid="46" name="FSC#EVDCFG@15.1400:Title">
    <vt:lpwstr>Liste der Lehrpersonen und Qualifikation fuer den Berufsmaturitaetsunterricht</vt:lpwstr>
  </property>
  <property fmtid="{D5CDD505-2E9C-101B-9397-08002B2CF9AE}" pid="47" name="FSC#EVDCFG@15.1400:UserFunction">
    <vt:lpwstr>Sachbearbeiter/-in - in BGB/SBFI</vt:lpwstr>
  </property>
  <property fmtid="{D5CDD505-2E9C-101B-9397-08002B2CF9AE}" pid="48" name="FSC#EVDCFG@15.1400:SalutationEnglish">
    <vt:lpwstr>Vocational Education and Training</vt:lpwstr>
  </property>
  <property fmtid="{D5CDD505-2E9C-101B-9397-08002B2CF9AE}" pid="49" name="FSC#EVDCFG@15.1400:SalutationFrench">
    <vt:lpwstr>Formation professionnelle initiale</vt:lpwstr>
  </property>
  <property fmtid="{D5CDD505-2E9C-101B-9397-08002B2CF9AE}" pid="50" name="FSC#EVDCFG@15.1400:SalutationGerman">
    <vt:lpwstr>Berufliche Grundbildung</vt:lpwstr>
  </property>
  <property fmtid="{D5CDD505-2E9C-101B-9397-08002B2CF9AE}" pid="51" name="FSC#EVDCFG@15.1400:SalutationItalian">
    <vt:lpwstr>Formazione professionale di base</vt:lpwstr>
  </property>
  <property fmtid="{D5CDD505-2E9C-101B-9397-08002B2CF9AE}" pid="52" name="FSC#EVDCFG@15.1400:SalutationEnglishUser">
    <vt:lpwstr/>
  </property>
  <property fmtid="{D5CDD505-2E9C-101B-9397-08002B2CF9AE}" pid="53" name="FSC#EVDCFG@15.1400:SalutationFrenchUser">
    <vt:lpwstr>Responsable de projets</vt:lpwstr>
  </property>
  <property fmtid="{D5CDD505-2E9C-101B-9397-08002B2CF9AE}" pid="54" name="FSC#EVDCFG@15.1400:SalutationGermanUser">
    <vt:lpwstr>Projektverantwortlicher</vt:lpwstr>
  </property>
  <property fmtid="{D5CDD505-2E9C-101B-9397-08002B2CF9AE}" pid="55" name="FSC#EVDCFG@15.1400:SalutationItalianUser">
    <vt:lpwstr/>
  </property>
  <property fmtid="{D5CDD505-2E9C-101B-9397-08002B2CF9AE}" pid="56" name="FSC#EVDCFG@15.1400:FileRespOrgShortname">
    <vt:lpwstr>BGB/SBFI</vt:lpwstr>
  </property>
  <property fmtid="{D5CDD505-2E9C-101B-9397-08002B2CF9AE}" pid="57" name="FSC#EVDCFG@15.1400:ResponsibleEditorFirstname">
    <vt:lpwstr>Michel</vt:lpwstr>
  </property>
  <property fmtid="{D5CDD505-2E9C-101B-9397-08002B2CF9AE}" pid="58" name="FSC#EVDCFG@15.1400:ResponsibleEditorSurname">
    <vt:lpwstr>Fior</vt:lpwstr>
  </property>
  <property fmtid="{D5CDD505-2E9C-101B-9397-08002B2CF9AE}" pid="59" name="FSC#EVDCFG@15.1400:GroupTitle">
    <vt:lpwstr>Formation professionnelle initiale</vt:lpwstr>
  </property>
  <property fmtid="{D5CDD505-2E9C-101B-9397-08002B2CF9AE}" pid="60" name="FSC#COOELAK@1.1001:Subject">
    <vt:lpwstr/>
  </property>
  <property fmtid="{D5CDD505-2E9C-101B-9397-08002B2CF9AE}" pid="61" name="FSC#COOELAK@1.1001:FileReference">
    <vt:lpwstr>312.3-00004</vt:lpwstr>
  </property>
  <property fmtid="{D5CDD505-2E9C-101B-9397-08002B2CF9AE}" pid="62" name="FSC#COOELAK@1.1001:FileRefYear">
    <vt:lpwstr>2015</vt:lpwstr>
  </property>
  <property fmtid="{D5CDD505-2E9C-101B-9397-08002B2CF9AE}" pid="63" name="FSC#COOELAK@1.1001:FileRefOrdinal">
    <vt:lpwstr>4</vt:lpwstr>
  </property>
  <property fmtid="{D5CDD505-2E9C-101B-9397-08002B2CF9AE}" pid="64" name="FSC#COOELAK@1.1001:FileRefOU">
    <vt:lpwstr>BGB/SBFI</vt:lpwstr>
  </property>
  <property fmtid="{D5CDD505-2E9C-101B-9397-08002B2CF9AE}" pid="65" name="FSC#COOELAK@1.1001:Organization">
    <vt:lpwstr/>
  </property>
  <property fmtid="{D5CDD505-2E9C-101B-9397-08002B2CF9AE}" pid="66" name="FSC#COOELAK@1.1001:Owner">
    <vt:lpwstr>Fior Michel, SBFI</vt:lpwstr>
  </property>
  <property fmtid="{D5CDD505-2E9C-101B-9397-08002B2CF9AE}" pid="67" name="FSC#COOELAK@1.1001:OwnerExtension">
    <vt:lpwstr>+41 58 464 91 90</vt:lpwstr>
  </property>
  <property fmtid="{D5CDD505-2E9C-101B-9397-08002B2CF9AE}" pid="68" name="FSC#COOELAK@1.1001:OwnerFaxExtension">
    <vt:lpwstr>+41 58 464 96 14</vt:lpwstr>
  </property>
  <property fmtid="{D5CDD505-2E9C-101B-9397-08002B2CF9AE}" pid="69" name="FSC#COOELAK@1.1001:DispatchedBy">
    <vt:lpwstr/>
  </property>
  <property fmtid="{D5CDD505-2E9C-101B-9397-08002B2CF9AE}" pid="70" name="FSC#COOELAK@1.1001:DispatchedAt">
    <vt:lpwstr/>
  </property>
  <property fmtid="{D5CDD505-2E9C-101B-9397-08002B2CF9AE}" pid="71" name="FSC#COOELAK@1.1001:ApprovedBy">
    <vt:lpwstr/>
  </property>
  <property fmtid="{D5CDD505-2E9C-101B-9397-08002B2CF9AE}" pid="72" name="FSC#COOELAK@1.1001:ApprovedAt">
    <vt:lpwstr/>
  </property>
  <property fmtid="{D5CDD505-2E9C-101B-9397-08002B2CF9AE}" pid="73" name="FSC#COOELAK@1.1001:Department">
    <vt:lpwstr>Formation professionnelle initiale (BGB/SBFI)</vt:lpwstr>
  </property>
  <property fmtid="{D5CDD505-2E9C-101B-9397-08002B2CF9AE}" pid="74" name="FSC#COOELAK@1.1001:CreatedAt">
    <vt:lpwstr>16.04.2015</vt:lpwstr>
  </property>
  <property fmtid="{D5CDD505-2E9C-101B-9397-08002B2CF9AE}" pid="75" name="FSC#COOELAK@1.1001:OU">
    <vt:lpwstr>Formation professionnelle initiale (BGB/SBFI)</vt:lpwstr>
  </property>
  <property fmtid="{D5CDD505-2E9C-101B-9397-08002B2CF9AE}" pid="76" name="FSC#COOELAK@1.1001:Priority">
    <vt:lpwstr> ()</vt:lpwstr>
  </property>
  <property fmtid="{D5CDD505-2E9C-101B-9397-08002B2CF9AE}" pid="77" name="FSC#COOELAK@1.1001:ObjBarCode">
    <vt:lpwstr>*COO.2101.108.4.213222*</vt:lpwstr>
  </property>
  <property fmtid="{D5CDD505-2E9C-101B-9397-08002B2CF9AE}" pid="78" name="FSC#COOELAK@1.1001:RefBarCode">
    <vt:lpwstr>*COO.2101.108.7.213221*</vt:lpwstr>
  </property>
  <property fmtid="{D5CDD505-2E9C-101B-9397-08002B2CF9AE}" pid="79" name="FSC#COOELAK@1.1001:FileRefBarCode">
    <vt:lpwstr>*312.3-00004*</vt:lpwstr>
  </property>
  <property fmtid="{D5CDD505-2E9C-101B-9397-08002B2CF9AE}" pid="80" name="FSC#COOELAK@1.1001:ExternalRef">
    <vt:lpwstr/>
  </property>
  <property fmtid="{D5CDD505-2E9C-101B-9397-08002B2CF9AE}" pid="81" name="FSC#COOELAK@1.1001:IncomingNumber">
    <vt:lpwstr/>
  </property>
  <property fmtid="{D5CDD505-2E9C-101B-9397-08002B2CF9AE}" pid="82" name="FSC#COOELAK@1.1001:IncomingSubject">
    <vt:lpwstr/>
  </property>
  <property fmtid="{D5CDD505-2E9C-101B-9397-08002B2CF9AE}" pid="83" name="FSC#COOELAK@1.1001:ProcessResponsible">
    <vt:lpwstr/>
  </property>
  <property fmtid="{D5CDD505-2E9C-101B-9397-08002B2CF9AE}" pid="84" name="FSC#COOELAK@1.1001:ProcessResponsiblePhone">
    <vt:lpwstr/>
  </property>
  <property fmtid="{D5CDD505-2E9C-101B-9397-08002B2CF9AE}" pid="85" name="FSC#COOELAK@1.1001:ProcessResponsibleMail">
    <vt:lpwstr/>
  </property>
  <property fmtid="{D5CDD505-2E9C-101B-9397-08002B2CF9AE}" pid="86" name="FSC#COOELAK@1.1001:ProcessResponsibleFax">
    <vt:lpwstr/>
  </property>
  <property fmtid="{D5CDD505-2E9C-101B-9397-08002B2CF9AE}" pid="87" name="FSC#COOELAK@1.1001:ApproverFirstName">
    <vt:lpwstr/>
  </property>
  <property fmtid="{D5CDD505-2E9C-101B-9397-08002B2CF9AE}" pid="88" name="FSC#COOELAK@1.1001:ApproverSurName">
    <vt:lpwstr/>
  </property>
  <property fmtid="{D5CDD505-2E9C-101B-9397-08002B2CF9AE}" pid="89" name="FSC#COOELAK@1.1001:ApproverTitle">
    <vt:lpwstr/>
  </property>
  <property fmtid="{D5CDD505-2E9C-101B-9397-08002B2CF9AE}" pid="90" name="FSC#COOELAK@1.1001:ExternalDate">
    <vt:lpwstr/>
  </property>
  <property fmtid="{D5CDD505-2E9C-101B-9397-08002B2CF9AE}" pid="91" name="FSC#COOELAK@1.1001:SettlementApprovedAt">
    <vt:lpwstr/>
  </property>
  <property fmtid="{D5CDD505-2E9C-101B-9397-08002B2CF9AE}" pid="92" name="FSC#COOELAK@1.1001:BaseNumber">
    <vt:lpwstr>312.3</vt:lpwstr>
  </property>
  <property fmtid="{D5CDD505-2E9C-101B-9397-08002B2CF9AE}" pid="93" name="FSC#COOELAK@1.1001:CurrentUserRolePos">
    <vt:lpwstr>Spécialiste</vt:lpwstr>
  </property>
  <property fmtid="{D5CDD505-2E9C-101B-9397-08002B2CF9AE}" pid="94" name="FSC#COOELAK@1.1001:CurrentUserEmail">
    <vt:lpwstr>michel.fior@sbfi.admin.ch</vt:lpwstr>
  </property>
  <property fmtid="{D5CDD505-2E9C-101B-9397-08002B2CF9AE}" pid="95" name="FSC#ELAKGOV@1.1001:PersonalSubjGender">
    <vt:lpwstr/>
  </property>
  <property fmtid="{D5CDD505-2E9C-101B-9397-08002B2CF9AE}" pid="96" name="FSC#ELAKGOV@1.1001:PersonalSubjFirstName">
    <vt:lpwstr/>
  </property>
  <property fmtid="{D5CDD505-2E9C-101B-9397-08002B2CF9AE}" pid="97" name="FSC#ELAKGOV@1.1001:PersonalSubjSurName">
    <vt:lpwstr/>
  </property>
  <property fmtid="{D5CDD505-2E9C-101B-9397-08002B2CF9AE}" pid="98" name="FSC#ELAKGOV@1.1001:PersonalSubjSalutation">
    <vt:lpwstr/>
  </property>
  <property fmtid="{D5CDD505-2E9C-101B-9397-08002B2CF9AE}" pid="99" name="FSC#ELAKGOV@1.1001:PersonalSubjAddress">
    <vt:lpwstr/>
  </property>
  <property fmtid="{D5CDD505-2E9C-101B-9397-08002B2CF9AE}" pid="100" name="FSC#ATSTATECFG@1.1001:Office">
    <vt:lpwstr/>
  </property>
  <property fmtid="{D5CDD505-2E9C-101B-9397-08002B2CF9AE}" pid="101" name="FSC#ATSTATECFG@1.1001:Agent">
    <vt:lpwstr>SBFI Michel Fior</vt:lpwstr>
  </property>
  <property fmtid="{D5CDD505-2E9C-101B-9397-08002B2CF9AE}" pid="102" name="FSC#ATSTATECFG@1.1001:AgentPhone">
    <vt:lpwstr>+41 58 464 91 90</vt:lpwstr>
  </property>
  <property fmtid="{D5CDD505-2E9C-101B-9397-08002B2CF9AE}" pid="103" name="FSC#ATSTATECFG@1.1001:DepartmentFax">
    <vt:lpwstr>+41 31 324 96 15</vt:lpwstr>
  </property>
  <property fmtid="{D5CDD505-2E9C-101B-9397-08002B2CF9AE}" pid="104" name="FSC#ATSTATECFG@1.1001:DepartmentEmail">
    <vt:lpwstr>info@bbt.admin.ch</vt:lpwstr>
  </property>
  <property fmtid="{D5CDD505-2E9C-101B-9397-08002B2CF9AE}" pid="105" name="FSC#ATSTATECFG@1.1001:SubfileDate">
    <vt:lpwstr/>
  </property>
  <property fmtid="{D5CDD505-2E9C-101B-9397-08002B2CF9AE}" pid="106" name="FSC#ATSTATECFG@1.1001:SubfileSubject">
    <vt:lpwstr/>
  </property>
  <property fmtid="{D5CDD505-2E9C-101B-9397-08002B2CF9AE}" pid="107" name="FSC#ATSTATECFG@1.1001:DepartmentZipCode">
    <vt:lpwstr>3003</vt:lpwstr>
  </property>
  <property fmtid="{D5CDD505-2E9C-101B-9397-08002B2CF9AE}" pid="108" name="FSC#ATSTATECFG@1.1001:DepartmentCountry">
    <vt:lpwstr/>
  </property>
  <property fmtid="{D5CDD505-2E9C-101B-9397-08002B2CF9AE}" pid="109" name="FSC#ATSTATECFG@1.1001:DepartmentCity">
    <vt:lpwstr>Bern</vt:lpwstr>
  </property>
  <property fmtid="{D5CDD505-2E9C-101B-9397-08002B2CF9AE}" pid="110" name="FSC#ATSTATECFG@1.1001:DepartmentStreet">
    <vt:lpwstr>Effingerstrasse 27</vt:lpwstr>
  </property>
  <property fmtid="{D5CDD505-2E9C-101B-9397-08002B2CF9AE}" pid="111" name="FSC#ATSTATECFG@1.1001:DepartmentDVR">
    <vt:lpwstr/>
  </property>
  <property fmtid="{D5CDD505-2E9C-101B-9397-08002B2CF9AE}" pid="112" name="FSC#ATSTATECFG@1.1001:DepartmentUID">
    <vt:lpwstr/>
  </property>
  <property fmtid="{D5CDD505-2E9C-101B-9397-08002B2CF9AE}" pid="113" name="FSC#ATSTATECFG@1.1001:SubfileReference">
    <vt:lpwstr>312.3-00004/00006</vt:lpwstr>
  </property>
  <property fmtid="{D5CDD505-2E9C-101B-9397-08002B2CF9AE}" pid="114" name="FSC#ATSTATECFG@1.1001:Clause">
    <vt:lpwstr/>
  </property>
  <property fmtid="{D5CDD505-2E9C-101B-9397-08002B2CF9AE}" pid="115" name="FSC#ATSTATECFG@1.1001:ApprovedSignature">
    <vt:lpwstr/>
  </property>
  <property fmtid="{D5CDD505-2E9C-101B-9397-08002B2CF9AE}" pid="116" name="FSC#ATSTATECFG@1.1001:BankAccount">
    <vt:lpwstr/>
  </property>
  <property fmtid="{D5CDD505-2E9C-101B-9397-08002B2CF9AE}" pid="117" name="FSC#ATSTATECFG@1.1001:BankAccountOwner">
    <vt:lpwstr/>
  </property>
  <property fmtid="{D5CDD505-2E9C-101B-9397-08002B2CF9AE}" pid="118" name="FSC#ATSTATECFG@1.1001:BankInstitute">
    <vt:lpwstr/>
  </property>
  <property fmtid="{D5CDD505-2E9C-101B-9397-08002B2CF9AE}" pid="119" name="FSC#ATSTATECFG@1.1001:BankAccountID">
    <vt:lpwstr/>
  </property>
  <property fmtid="{D5CDD505-2E9C-101B-9397-08002B2CF9AE}" pid="120" name="FSC#ATSTATECFG@1.1001:BankAccountIBAN">
    <vt:lpwstr/>
  </property>
  <property fmtid="{D5CDD505-2E9C-101B-9397-08002B2CF9AE}" pid="121" name="FSC#ATSTATECFG@1.1001:BankAccountBIC">
    <vt:lpwstr/>
  </property>
  <property fmtid="{D5CDD505-2E9C-101B-9397-08002B2CF9AE}" pid="122" name="FSC#ATSTATECFG@1.1001:BankName">
    <vt:lpwstr/>
  </property>
  <property fmtid="{D5CDD505-2E9C-101B-9397-08002B2CF9AE}" pid="123" name="FSC#CCAPRECONFIG@15.1001:AddrAnrede">
    <vt:lpwstr/>
  </property>
  <property fmtid="{D5CDD505-2E9C-101B-9397-08002B2CF9AE}" pid="124" name="FSC#CCAPRECONFIG@15.1001:AddrTitel">
    <vt:lpwstr/>
  </property>
  <property fmtid="{D5CDD505-2E9C-101B-9397-08002B2CF9AE}" pid="125" name="FSC#CCAPRECONFIG@15.1001:AddrNachgestellter_Titel">
    <vt:lpwstr/>
  </property>
  <property fmtid="{D5CDD505-2E9C-101B-9397-08002B2CF9AE}" pid="126" name="FSC#CCAPRECONFIG@15.1001:AddrVorname">
    <vt:lpwstr/>
  </property>
  <property fmtid="{D5CDD505-2E9C-101B-9397-08002B2CF9AE}" pid="127" name="FSC#CCAPRECONFIG@15.1001:AddrNachname">
    <vt:lpwstr/>
  </property>
  <property fmtid="{D5CDD505-2E9C-101B-9397-08002B2CF9AE}" pid="128" name="FSC#CCAPRECONFIG@15.1001:AddrzH">
    <vt:lpwstr/>
  </property>
  <property fmtid="{D5CDD505-2E9C-101B-9397-08002B2CF9AE}" pid="129" name="FSC#CCAPRECONFIG@15.1001:AddrGeschlecht">
    <vt:lpwstr/>
  </property>
  <property fmtid="{D5CDD505-2E9C-101B-9397-08002B2CF9AE}" pid="130" name="FSC#CCAPRECONFIG@15.1001:AddrStrasse">
    <vt:lpwstr/>
  </property>
  <property fmtid="{D5CDD505-2E9C-101B-9397-08002B2CF9AE}" pid="131" name="FSC#CCAPRECONFIG@15.1001:AddrHausnummer">
    <vt:lpwstr/>
  </property>
  <property fmtid="{D5CDD505-2E9C-101B-9397-08002B2CF9AE}" pid="132" name="FSC#CCAPRECONFIG@15.1001:AddrStiege">
    <vt:lpwstr/>
  </property>
  <property fmtid="{D5CDD505-2E9C-101B-9397-08002B2CF9AE}" pid="133" name="FSC#CCAPRECONFIG@15.1001:AddrTuer">
    <vt:lpwstr/>
  </property>
  <property fmtid="{D5CDD505-2E9C-101B-9397-08002B2CF9AE}" pid="134" name="FSC#CCAPRECONFIG@15.1001:AddrPostfach">
    <vt:lpwstr/>
  </property>
  <property fmtid="{D5CDD505-2E9C-101B-9397-08002B2CF9AE}" pid="135" name="FSC#CCAPRECONFIG@15.1001:AddrPostleitzahl">
    <vt:lpwstr/>
  </property>
  <property fmtid="{D5CDD505-2E9C-101B-9397-08002B2CF9AE}" pid="136" name="FSC#CCAPRECONFIG@15.1001:AddrOrt">
    <vt:lpwstr/>
  </property>
  <property fmtid="{D5CDD505-2E9C-101B-9397-08002B2CF9AE}" pid="137" name="FSC#CCAPRECONFIG@15.1001:AddrLand">
    <vt:lpwstr/>
  </property>
  <property fmtid="{D5CDD505-2E9C-101B-9397-08002B2CF9AE}" pid="138" name="FSC#CCAPRECONFIG@15.1001:AddrEmail">
    <vt:lpwstr/>
  </property>
  <property fmtid="{D5CDD505-2E9C-101B-9397-08002B2CF9AE}" pid="139" name="FSC#CCAPRECONFIG@15.1001:AddrAdresse">
    <vt:lpwstr/>
  </property>
  <property fmtid="{D5CDD505-2E9C-101B-9397-08002B2CF9AE}" pid="140" name="FSC#CCAPRECONFIG@15.1001:AddrFax">
    <vt:lpwstr/>
  </property>
  <property fmtid="{D5CDD505-2E9C-101B-9397-08002B2CF9AE}" pid="141" name="FSC#CCAPRECONFIG@15.1001:AddrOrganisationsname">
    <vt:lpwstr/>
  </property>
  <property fmtid="{D5CDD505-2E9C-101B-9397-08002B2CF9AE}" pid="142" name="FSC#CCAPRECONFIG@15.1001:AddrOrganisationskurzname">
    <vt:lpwstr/>
  </property>
  <property fmtid="{D5CDD505-2E9C-101B-9397-08002B2CF9AE}" pid="143" name="FSC#CCAPRECONFIG@15.1001:AddrAbschriftsbemerkung">
    <vt:lpwstr/>
  </property>
  <property fmtid="{D5CDD505-2E9C-101B-9397-08002B2CF9AE}" pid="144" name="FSC#CCAPRECONFIG@15.1001:AddrName_Zeile_2">
    <vt:lpwstr/>
  </property>
  <property fmtid="{D5CDD505-2E9C-101B-9397-08002B2CF9AE}" pid="145" name="FSC#CCAPRECONFIG@15.1001:AddrName_Zeile_3">
    <vt:lpwstr/>
  </property>
  <property fmtid="{D5CDD505-2E9C-101B-9397-08002B2CF9AE}" pid="146" name="FSC#CCAPRECONFIG@15.1001:AddrPostalischeAdresse">
    <vt:lpwstr/>
  </property>
  <property fmtid="{D5CDD505-2E9C-101B-9397-08002B2CF9AE}" pid="147" name="FSC#COOSYSTEM@1.1:Container">
    <vt:lpwstr>COO.2101.108.4.213222</vt:lpwstr>
  </property>
  <property fmtid="{D5CDD505-2E9C-101B-9397-08002B2CF9AE}" pid="148" name="FSC#FSCFOLIO@1.1001:docpropproject">
    <vt:lpwstr/>
  </property>
  <property fmtid="{D5CDD505-2E9C-101B-9397-08002B2CF9AE}" pid="149" name="MSIP_Label_aa112399-b73b-40c1-8af2-919b124b9d91_Enabled">
    <vt:lpwstr>true</vt:lpwstr>
  </property>
  <property fmtid="{D5CDD505-2E9C-101B-9397-08002B2CF9AE}" pid="150" name="MSIP_Label_aa112399-b73b-40c1-8af2-919b124b9d91_SetDate">
    <vt:lpwstr>2026-01-27T09:12:00Z</vt:lpwstr>
  </property>
  <property fmtid="{D5CDD505-2E9C-101B-9397-08002B2CF9AE}" pid="151" name="MSIP_Label_aa112399-b73b-40c1-8af2-919b124b9d91_Method">
    <vt:lpwstr>Privileged</vt:lpwstr>
  </property>
  <property fmtid="{D5CDD505-2E9C-101B-9397-08002B2CF9AE}" pid="152" name="MSIP_Label_aa112399-b73b-40c1-8af2-919b124b9d91_Name">
    <vt:lpwstr>L2</vt:lpwstr>
  </property>
  <property fmtid="{D5CDD505-2E9C-101B-9397-08002B2CF9AE}" pid="153" name="MSIP_Label_aa112399-b73b-40c1-8af2-919b124b9d91_SiteId">
    <vt:lpwstr>6ae27add-8276-4a38-88c1-3a9c1f973767</vt:lpwstr>
  </property>
  <property fmtid="{D5CDD505-2E9C-101B-9397-08002B2CF9AE}" pid="154" name="MSIP_Label_aa112399-b73b-40c1-8af2-919b124b9d91_ActionId">
    <vt:lpwstr>b88e49db-0ac2-4cac-9cac-229d77202cae</vt:lpwstr>
  </property>
  <property fmtid="{D5CDD505-2E9C-101B-9397-08002B2CF9AE}" pid="155" name="MSIP_Label_aa112399-b73b-40c1-8af2-919b124b9d91_ContentBits">
    <vt:lpwstr>0</vt:lpwstr>
  </property>
  <property fmtid="{D5CDD505-2E9C-101B-9397-08002B2CF9AE}" pid="156" name="MSIP_Label_aa112399-b73b-40c1-8af2-919b124b9d91_Tag">
    <vt:lpwstr>10, 0, 1, 1</vt:lpwstr>
  </property>
</Properties>
</file>