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M:\Org\BWB\Intern\BGB\Anerkennungsprozesse BM - Experten\A_Unterlagen EGov 19.03.2026_d-f-i\Liste Lehrpersonen und Qualifikationen\"/>
    </mc:Choice>
  </mc:AlternateContent>
  <xr:revisionPtr revIDLastSave="0" documentId="13_ncr:1_{2A99F7E2-A985-4103-9077-8CB01BBA7971}" xr6:coauthVersionLast="47" xr6:coauthVersionMax="47" xr10:uidLastSave="{00000000-0000-0000-0000-000000000000}"/>
  <bookViews>
    <workbookView xWindow="-28920" yWindow="-120" windowWidth="29040" windowHeight="15720" xr2:uid="{19FFA82F-7ABF-40EC-9E1D-702BF1DAE2D2}"/>
  </bookViews>
  <sheets>
    <sheet name="Liste enseignants anonymisée" sheetId="1" r:id="rId1"/>
  </sheets>
  <definedNames>
    <definedName name="Z_D1275480_B8F3_409A_96F1_8084E697FCAA_.wvu.Rows" localSheetId="0" hidden="1">'Liste enseignants anonymisée'!$21:$21</definedName>
  </definedNames>
  <calcPr calcId="191029"/>
  <customWorkbookViews>
    <customWorkbookView name="sz - Persönliche Ansicht" guid="{0A01960E-78FC-4732-8228-143A8081DD1B}" mergeInterval="0" personalView="1" maximized="1" windowWidth="1676" windowHeight="785" activeSheetId="1"/>
    <customWorkbookView name="Michael Polla - Persönliche Ansicht" guid="{4A008D13-061A-4FC9-8C56-B4FCC5BA98D2}" mergeInterval="0" personalView="1" maximized="1" xWindow="1" yWindow="1" windowWidth="1676" windowHeight="830" activeSheetId="1"/>
    <customWorkbookView name="Anette Hegg - Persönliche Ansicht" guid="{D1275480-B8F3-409A-96F1-8084E697FCAA}" mergeInterval="0" personalView="1" maximized="1" windowWidth="1916" windowHeight="815" activeSheetId="1"/>
    <customWorkbookView name="Esther Ritter - Persönliche Ansicht" guid="{6FF957BC-EA93-49AE-AF95-41A40421C471}" mergeInterval="0" personalView="1" maximized="1" windowWidth="1916" windowHeight="907" activeSheetId="1"/>
    <customWorkbookView name="Wyss Philippe SBFI - Persönliche Ansicht" guid="{F7FD6713-C7E8-4512-8AA0-1B6D8AAF9296}" mergeInterval="0" personalView="1" maximized="1" xWindow="-11" yWindow="-11" windowWidth="3862" windowHeight="211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E14" i="1"/>
  <c r="E21" i="1"/>
  <c r="C9" i="1"/>
  <c r="D9" i="1"/>
  <c r="C10" i="1"/>
  <c r="D10" i="1"/>
  <c r="C11" i="1"/>
  <c r="D11" i="1"/>
  <c r="C12" i="1"/>
  <c r="D12" i="1"/>
  <c r="C13" i="1"/>
  <c r="D13" i="1"/>
  <c r="C15" i="1"/>
  <c r="D15" i="1"/>
  <c r="C16" i="1"/>
  <c r="D16" i="1"/>
  <c r="C17" i="1"/>
  <c r="D17" i="1"/>
  <c r="C18" i="1"/>
  <c r="D18" i="1"/>
  <c r="C19" i="1"/>
  <c r="D19" i="1"/>
  <c r="C20" i="1"/>
  <c r="D20" i="1"/>
  <c r="D21" i="1"/>
  <c r="E22" i="1"/>
  <c r="C21" i="1"/>
  <c r="D22" i="1"/>
</calcChain>
</file>

<file path=xl/sharedStrings.xml><?xml version="1.0" encoding="utf-8"?>
<sst xmlns="http://schemas.openxmlformats.org/spreadsheetml/2006/main" count="123" uniqueCount="78">
  <si>
    <r>
      <rPr>
        <sz val="11"/>
        <color theme="1"/>
        <rFont val="Calibri"/>
        <family val="2"/>
      </rPr>
      <t>Filières multilingues uniquement</t>
    </r>
  </si>
  <si>
    <r>
      <rPr>
        <sz val="11"/>
        <color theme="1"/>
        <rFont val="Calibri"/>
        <family val="2"/>
      </rPr>
      <t>conformément à l’art. 46 OFPr</t>
    </r>
  </si>
  <si>
    <r>
      <rPr>
        <sz val="10"/>
        <color theme="1"/>
        <rFont val="Calibri"/>
        <family val="2"/>
      </rPr>
      <t>Enseignant-e</t>
    </r>
    <r>
      <rPr>
        <sz val="10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>N° et année de naissance</t>
    </r>
    <r>
      <rPr>
        <sz val="10"/>
        <color theme="1"/>
        <rFont val="Calibri"/>
        <family val="2"/>
      </rPr>
      <t xml:space="preserve">
</t>
    </r>
    <r>
      <rPr>
        <sz val="8"/>
        <color indexed="8"/>
        <rFont val="Calibri"/>
        <family val="2"/>
      </rPr>
      <t>(anonymisé)</t>
    </r>
  </si>
  <si>
    <r>
      <rPr>
        <sz val="10"/>
        <color theme="1"/>
        <rFont val="Calibri"/>
        <family val="2"/>
      </rPr>
      <t>Nombre de périodes d’enseignement</t>
    </r>
    <r>
      <rPr>
        <sz val="10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 xml:space="preserve">dans la MP </t>
    </r>
  </si>
  <si>
    <r>
      <rPr>
        <sz val="10"/>
        <color theme="1"/>
        <rFont val="Calibri"/>
        <family val="2"/>
      </rPr>
      <t>Qualification en pédagogie professionnelle (2e partie de la qualification)</t>
    </r>
  </si>
  <si>
    <r>
      <rPr>
        <sz val="10"/>
        <color theme="1"/>
        <rFont val="Calibri"/>
        <family val="2"/>
      </rPr>
      <t>Conditions</t>
    </r>
  </si>
  <si>
    <t>conformément à l’art. 29, al. 2, OMPr et au 
chap. 9.2.5 PEC MP</t>
  </si>
  <si>
    <t>Branche(s)</t>
  </si>
  <si>
    <t>Enseignement MP depuis</t>
  </si>
  <si>
    <t xml:space="preserve">Expérience en entreprise 
(3e partie de la qualification)
</t>
  </si>
  <si>
    <t>Formation continue reconnue en didactique bilingue ou en didactique d’immersion 
(5e partie de la qualification)</t>
  </si>
  <si>
    <t>Toutes les filières MP</t>
  </si>
  <si>
    <r>
      <t xml:space="preserve">Qualifié
</t>
    </r>
    <r>
      <rPr>
        <sz val="10"/>
        <color indexed="8"/>
        <rFont val="Calibri"/>
        <family val="2"/>
      </rPr>
      <t>(Oui = les 3 parties de la qualification sont  remplies / Non = une ou plusieurs parties de la qualification ne sont pas remplies</t>
    </r>
  </si>
  <si>
    <r>
      <t xml:space="preserve">Qualifié
</t>
    </r>
    <r>
      <rPr>
        <sz val="10"/>
        <color indexed="8"/>
        <rFont val="Calibri"/>
        <family val="2"/>
      </rPr>
      <t>(Oui = les 5 parties de la qualification sont remplies / Non = une ou plusieurs parties de la qualification ne sont pas remplies</t>
    </r>
  </si>
  <si>
    <t>Attestation de compétences 
de niveau C1 minimum 
(4e partie de la qualification)</t>
  </si>
  <si>
    <t xml:space="preserve">Diplôme 
ou qualification professionnelle équivalente selon l’art. 40, al. 3, OFPr
(1re partie de la qualification)
</t>
  </si>
  <si>
    <t>Nombre de périodes MP par semaine, cumulé sur les années scolaires d'un cursus, ainsi que le nombre de classes (pour les explications relatives au calcul, voir les colonnes O et P)</t>
  </si>
  <si>
    <t xml:space="preserve">Périodes dispensées par des enseignants qualifiés </t>
  </si>
  <si>
    <r>
      <t>Attestation nécessaire pour les enseignants qui ont commencé l'enseignement de la maturité profes-sionnelle après le 
1</t>
    </r>
    <r>
      <rPr>
        <i/>
        <vertAlign val="superscript"/>
        <sz val="10"/>
        <rFont val="Calibri"/>
        <family val="2"/>
      </rPr>
      <t xml:space="preserve">er </t>
    </r>
    <r>
      <rPr>
        <i/>
        <sz val="10"/>
        <rFont val="Calibri"/>
        <family val="2"/>
      </rPr>
      <t>janvier 2004</t>
    </r>
  </si>
  <si>
    <t>Qualification prévue et/ou qualification complémentaire. 
Mention de  tous les enseignants non qualifiés. 
Quand l'enseignant remplira-t-il tous les critères 
de qualification?</t>
  </si>
  <si>
    <t>Nombre de classes</t>
  </si>
  <si>
    <t>N° 1/1973</t>
  </si>
  <si>
    <t>Allemand</t>
  </si>
  <si>
    <t>Embauché 
avant 2008</t>
  </si>
  <si>
    <t>Embauché avant 2004</t>
  </si>
  <si>
    <t>oui</t>
  </si>
  <si>
    <t>(2+2+2)</t>
  </si>
  <si>
    <t>n° 2/1968</t>
  </si>
  <si>
    <t>Enseignant du primaire (équivalence cantonale)</t>
  </si>
  <si>
    <t>N° 3/1988</t>
  </si>
  <si>
    <t xml:space="preserve">Anglais </t>
  </si>
  <si>
    <t>Master of Arts
en anglais, UZH</t>
  </si>
  <si>
    <t>Anglais</t>
  </si>
  <si>
    <t>n° 6/1999</t>
  </si>
  <si>
    <t>Mathématiques</t>
  </si>
  <si>
    <t xml:space="preserve">non </t>
  </si>
  <si>
    <t>non</t>
  </si>
  <si>
    <t xml:space="preserve">Cambridge C2 Proficiency </t>
  </si>
  <si>
    <t>Suivi d'une formation pédagogique et d'une formation continue en didactique de l'immersion, obtention du diplôme prévue d'ici juin 2027.</t>
  </si>
  <si>
    <t>(2+2+1)</t>
  </si>
  <si>
    <t>n° 7/1995</t>
  </si>
  <si>
    <t>Finances et 
comptabilité</t>
  </si>
  <si>
    <t>(0+2.5+0)</t>
  </si>
  <si>
    <t>N° 8/1970</t>
  </si>
  <si>
    <t>Engagés avant 2008</t>
  </si>
  <si>
    <t>(3+0+2)</t>
  </si>
  <si>
    <t>Économie et droit</t>
  </si>
  <si>
    <t>(2+0+1)</t>
  </si>
  <si>
    <t>N° 9/1983</t>
  </si>
  <si>
    <t>(0+2+2.5)</t>
  </si>
  <si>
    <t>N° 10/1993</t>
  </si>
  <si>
    <t>(1+1+1)</t>
  </si>
  <si>
    <t>n° 11/1981</t>
  </si>
  <si>
    <t>Technique et environnement</t>
  </si>
  <si>
    <r>
      <rPr>
        <b/>
        <sz val="11"/>
        <color theme="1"/>
        <rFont val="Calibri"/>
        <family val="2"/>
        <scheme val="minor"/>
      </rPr>
      <t>Remarque :</t>
    </r>
    <r>
      <rPr>
        <sz val="11"/>
        <color theme="1"/>
        <rFont val="Calibri"/>
        <family val="2"/>
        <scheme val="minor"/>
      </rPr>
      <t xml:space="preserve"> le TIP (40 leçons) n'est pas pris en compte, car il peut concerner plusieurs enseignants d'une même classe en fonction du thème choisi par l'élève et de l'organisation de l'école.</t>
    </r>
  </si>
  <si>
    <t xml:space="preserve">Informations détaillées sur la branche étudiée
</t>
  </si>
  <si>
    <t>Périodes dispensées par des enseignants non qualifiés</t>
  </si>
  <si>
    <r>
      <t>Attestation nécessaire pour les enseignants qui ont commencé l'enseignement de la maturité profes-sionnelle après</t>
    </r>
    <r>
      <rPr>
        <b/>
        <i/>
        <sz val="10"/>
        <rFont val="Calibri"/>
        <family val="2"/>
      </rPr>
      <t xml:space="preserve"> </t>
    </r>
    <r>
      <rPr>
        <i/>
        <sz val="10"/>
        <rFont val="Calibri"/>
        <family val="2"/>
      </rPr>
      <t>le 
1</t>
    </r>
    <r>
      <rPr>
        <i/>
        <vertAlign val="superscript"/>
        <sz val="10"/>
        <rFont val="Calibri"/>
        <family val="2"/>
      </rPr>
      <t xml:space="preserve">er </t>
    </r>
    <r>
      <rPr>
        <i/>
        <sz val="10"/>
        <rFont val="Calibri"/>
        <family val="2"/>
      </rPr>
      <t>août 2008</t>
    </r>
  </si>
  <si>
    <t>Périodes par semaine 
par année scolaire</t>
  </si>
  <si>
    <t>Français (1ère L)</t>
  </si>
  <si>
    <t>Master of Arts
en allemand, unige</t>
  </si>
  <si>
    <t>Bachelor of Arts en histoire
et en anglais, Master of Arts en histoire, unige</t>
  </si>
  <si>
    <t>Master of Law, unifr</t>
  </si>
  <si>
    <t>Lic. phil. 
français, unige</t>
  </si>
  <si>
    <t>Bachelor of Arts en anglais, unige</t>
  </si>
  <si>
    <t>Master of Science en mathématiques, unil</t>
  </si>
  <si>
    <t>lic. nat.
biologie, unifr</t>
  </si>
  <si>
    <t>Equivalence des qualifications professionnelles selon l’article 40, 
alinéa 3 OFPr - Aide-mémoire Responsables de la formation professionnelle</t>
  </si>
  <si>
    <t>Guide de référence des qualifications professionnelles - Enseignants de la maturité professionnelle (pages 9-14)</t>
  </si>
  <si>
    <t>Histoire et institutions politiques</t>
  </si>
  <si>
    <t>Nom de l’école: Ecole Modèle, XX-WDW-1-01</t>
  </si>
  <si>
    <t>Exemple : filière de formation MP1 (FiEn) ESE sur 3 ans, 4 classes, MP multilingue F-E</t>
  </si>
  <si>
    <r>
      <rPr>
        <sz val="11"/>
        <color theme="1"/>
        <rFont val="Calibri"/>
        <family val="2"/>
      </rPr>
      <t>Orientation de la MP:</t>
    </r>
    <r>
      <rPr>
        <sz val="11"/>
        <color theme="1"/>
        <rFont val="Calibri"/>
        <family val="2"/>
        <scheme val="minor"/>
      </rPr>
      <t xml:space="preserve"> ESE</t>
    </r>
  </si>
  <si>
    <t>État: août 2026, année scolaire 26/27</t>
  </si>
  <si>
    <t>lic.oec, en gestion d'entreprise, Unil</t>
  </si>
  <si>
    <t>n° 5/1983</t>
  </si>
  <si>
    <t>n° 4/1985</t>
  </si>
  <si>
    <t>Master of Economics, UZH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</si>
</sst>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color indexed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i/>
      <sz val="10"/>
      <name val="Calibri"/>
      <family val="2"/>
    </font>
    <font>
      <b/>
      <i/>
      <sz val="10"/>
      <name val="Calibri"/>
      <family val="2"/>
    </font>
    <font>
      <i/>
      <vertAlign val="superscript"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auto="1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indexed="3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2" xfId="0" applyFont="1" applyBorder="1"/>
    <xf numFmtId="0" fontId="0" fillId="0" borderId="2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0" fillId="4" borderId="5" xfId="0" applyFill="1" applyBorder="1"/>
    <xf numFmtId="0" fontId="0" fillId="4" borderId="6" xfId="0" applyFill="1" applyBorder="1" applyAlignment="1">
      <alignment horizontal="center"/>
    </xf>
    <xf numFmtId="0" fontId="0" fillId="4" borderId="6" xfId="0" applyFill="1" applyBorder="1" applyAlignment="1">
      <alignment horizontal="centerContinuous"/>
    </xf>
    <xf numFmtId="0" fontId="0" fillId="5" borderId="6" xfId="0" applyFill="1" applyBorder="1" applyAlignment="1">
      <alignment horizontal="centerContinuous"/>
    </xf>
    <xf numFmtId="0" fontId="0" fillId="5" borderId="7" xfId="0" applyFill="1" applyBorder="1" applyAlignment="1">
      <alignment horizontal="centerContinuous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0" fontId="0" fillId="5" borderId="5" xfId="0" applyFill="1" applyBorder="1" applyAlignment="1">
      <alignment horizontal="centerContinuous" wrapText="1"/>
    </xf>
    <xf numFmtId="0" fontId="6" fillId="0" borderId="0" xfId="0" applyFont="1"/>
    <xf numFmtId="0" fontId="6" fillId="4" borderId="6" xfId="0" applyFont="1" applyFill="1" applyBorder="1"/>
    <xf numFmtId="0" fontId="6" fillId="0" borderId="8" xfId="0" applyFont="1" applyBorder="1" applyAlignment="1">
      <alignment horizontal="centerContinuous" wrapText="1"/>
    </xf>
    <xf numFmtId="0" fontId="5" fillId="7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top"/>
    </xf>
    <xf numFmtId="0" fontId="4" fillId="8" borderId="3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3" fillId="8" borderId="2" xfId="0" applyFont="1" applyFill="1" applyBorder="1"/>
    <xf numFmtId="0" fontId="9" fillId="8" borderId="2" xfId="0" applyFont="1" applyFill="1" applyBorder="1"/>
    <xf numFmtId="10" fontId="3" fillId="8" borderId="2" xfId="0" applyNumberFormat="1" applyFont="1" applyFill="1" applyBorder="1"/>
    <xf numFmtId="0" fontId="0" fillId="8" borderId="0" xfId="0" applyFill="1"/>
    <xf numFmtId="0" fontId="10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1" fillId="10" borderId="1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3" fillId="11" borderId="1" xfId="0" applyFont="1" applyFill="1" applyBorder="1"/>
    <xf numFmtId="0" fontId="3" fillId="11" borderId="1" xfId="0" applyFont="1" applyFill="1" applyBorder="1" applyAlignment="1">
      <alignment wrapText="1"/>
    </xf>
    <xf numFmtId="0" fontId="0" fillId="8" borderId="13" xfId="0" applyFill="1" applyBorder="1"/>
    <xf numFmtId="0" fontId="0" fillId="8" borderId="14" xfId="0" applyFill="1" applyBorder="1"/>
    <xf numFmtId="0" fontId="3" fillId="11" borderId="2" xfId="0" applyFont="1" applyFill="1" applyBorder="1"/>
    <xf numFmtId="0" fontId="3" fillId="0" borderId="2" xfId="0" applyFont="1" applyBorder="1" applyAlignment="1">
      <alignment wrapText="1"/>
    </xf>
    <xf numFmtId="0" fontId="0" fillId="12" borderId="2" xfId="0" applyFill="1" applyBorder="1" applyAlignment="1">
      <alignment horizontal="center" vertical="center"/>
    </xf>
    <xf numFmtId="0" fontId="3" fillId="12" borderId="2" xfId="0" applyFont="1" applyFill="1" applyBorder="1"/>
    <xf numFmtId="0" fontId="3" fillId="12" borderId="2" xfId="0" applyFont="1" applyFill="1" applyBorder="1" applyAlignment="1">
      <alignment wrapText="1"/>
    </xf>
    <xf numFmtId="0" fontId="15" fillId="0" borderId="2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wrapText="1"/>
    </xf>
    <xf numFmtId="0" fontId="0" fillId="11" borderId="2" xfId="0" applyFill="1" applyBorder="1" applyAlignment="1">
      <alignment horizontal="center" vertical="center"/>
    </xf>
    <xf numFmtId="0" fontId="3" fillId="11" borderId="2" xfId="0" applyFont="1" applyFill="1" applyBorder="1" applyAlignment="1">
      <alignment wrapText="1"/>
    </xf>
    <xf numFmtId="0" fontId="17" fillId="8" borderId="0" xfId="1" applyFill="1" applyAlignment="1"/>
    <xf numFmtId="0" fontId="17" fillId="0" borderId="0" xfId="1" applyAlignment="1"/>
    <xf numFmtId="0" fontId="17" fillId="8" borderId="0" xfId="1" applyFill="1"/>
    <xf numFmtId="0" fontId="17" fillId="0" borderId="0" xfId="1"/>
    <xf numFmtId="0" fontId="14" fillId="8" borderId="15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 wrapText="1"/>
    </xf>
    <xf numFmtId="0" fontId="14" fillId="8" borderId="17" xfId="0" applyFont="1" applyFill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sbfi.admin.ch/dam/fr/sd-web/JCs5GolppHDi/Equivalence%20des%20qualifications%20professionnelles%202026.03.pdf" TargetMode="External"/><Relationship Id="rId5" Type="http://schemas.openxmlformats.org/officeDocument/2006/relationships/hyperlink" Target="https://www.sbfi.admin.ch/dam/fr/sd-web/DlZzk4XyZLlK/6.5%20aide-m%C3%A9moire%20enseignants%20maturit%C3%A9%20professionnelle%202026.03.pdf" TargetMode="External"/><Relationship Id="rId4" Type="http://schemas.openxmlformats.org/officeDocument/2006/relationships/hyperlink" Target="file:///C:\Users\U80812184\Downloads\Equivalence%20des%20qualifications%20professionnelles%202026.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7EB0D-6E1F-4A61-ABE8-DED109E2B99A}">
  <sheetPr>
    <pageSetUpPr fitToPage="1"/>
  </sheetPr>
  <dimension ref="A2:P33"/>
  <sheetViews>
    <sheetView tabSelected="1" topLeftCell="A7" zoomScaleNormal="100" workbookViewId="0">
      <selection activeCell="F15" sqref="F15"/>
    </sheetView>
  </sheetViews>
  <sheetFormatPr baseColWidth="10" defaultRowHeight="15" x14ac:dyDescent="0.25"/>
  <cols>
    <col min="1" max="1" width="11.85546875" customWidth="1"/>
    <col min="2" max="2" width="12.28515625" customWidth="1"/>
    <col min="3" max="3" width="12.85546875" bestFit="1" customWidth="1"/>
    <col min="4" max="4" width="11.140625" customWidth="1"/>
    <col min="5" max="5" width="10.85546875" customWidth="1"/>
    <col min="6" max="6" width="11.5703125" customWidth="1"/>
    <col min="7" max="7" width="18" customWidth="1"/>
    <col min="8" max="8" width="13" customWidth="1"/>
    <col min="9" max="9" width="14.28515625" customWidth="1"/>
    <col min="10" max="10" width="17.85546875" bestFit="1" customWidth="1"/>
    <col min="11" max="11" width="13.28515625" customWidth="1"/>
    <col min="12" max="12" width="18.140625" bestFit="1" customWidth="1"/>
    <col min="13" max="13" width="18.140625" customWidth="1"/>
    <col min="14" max="14" width="40.7109375" customWidth="1"/>
  </cols>
  <sheetData>
    <row r="2" spans="1:16" x14ac:dyDescent="0.25">
      <c r="A2" s="19" t="s">
        <v>70</v>
      </c>
      <c r="J2" t="s">
        <v>72</v>
      </c>
      <c r="N2" s="19" t="s">
        <v>73</v>
      </c>
    </row>
    <row r="4" spans="1:16" x14ac:dyDescent="0.25">
      <c r="G4" s="9"/>
      <c r="H4" s="20" t="s">
        <v>11</v>
      </c>
      <c r="I4" s="10"/>
      <c r="J4" s="11"/>
      <c r="K4" s="18" t="s">
        <v>0</v>
      </c>
      <c r="L4" s="12"/>
      <c r="M4" s="13"/>
    </row>
    <row r="5" spans="1:16" ht="30.75" thickBot="1" x14ac:dyDescent="0.3">
      <c r="G5" s="14"/>
      <c r="H5" s="24" t="s">
        <v>1</v>
      </c>
      <c r="I5" s="15"/>
      <c r="J5" s="16"/>
      <c r="K5" s="21" t="s">
        <v>6</v>
      </c>
      <c r="L5" s="16"/>
      <c r="M5" s="17"/>
    </row>
    <row r="6" spans="1:16" ht="102.75" thickBot="1" x14ac:dyDescent="0.3">
      <c r="A6" s="7" t="s">
        <v>2</v>
      </c>
      <c r="B6" s="22" t="s">
        <v>7</v>
      </c>
      <c r="C6" s="7" t="s">
        <v>3</v>
      </c>
      <c r="D6" s="25"/>
      <c r="E6" s="25"/>
      <c r="F6" s="22" t="s">
        <v>8</v>
      </c>
      <c r="G6" s="23" t="s">
        <v>15</v>
      </c>
      <c r="H6" s="3" t="s">
        <v>4</v>
      </c>
      <c r="I6" s="23" t="s">
        <v>9</v>
      </c>
      <c r="J6" s="5" t="s">
        <v>12</v>
      </c>
      <c r="K6" s="4" t="s">
        <v>14</v>
      </c>
      <c r="L6" s="4" t="s">
        <v>10</v>
      </c>
      <c r="M6" s="6" t="s">
        <v>13</v>
      </c>
      <c r="N6" s="8" t="s">
        <v>5</v>
      </c>
    </row>
    <row r="7" spans="1:16" ht="186.75" customHeight="1" thickBot="1" x14ac:dyDescent="0.3">
      <c r="A7" s="33"/>
      <c r="B7" s="34"/>
      <c r="C7" s="26" t="s">
        <v>16</v>
      </c>
      <c r="D7" s="26" t="s">
        <v>17</v>
      </c>
      <c r="E7" s="27" t="s">
        <v>56</v>
      </c>
      <c r="F7" s="34"/>
      <c r="G7" s="35" t="s">
        <v>55</v>
      </c>
      <c r="H7" s="36" t="s">
        <v>57</v>
      </c>
      <c r="I7" s="36" t="s">
        <v>18</v>
      </c>
      <c r="J7" s="37"/>
      <c r="K7" s="38"/>
      <c r="L7" s="38"/>
      <c r="M7" s="39"/>
      <c r="N7" s="40" t="s">
        <v>19</v>
      </c>
      <c r="O7" s="41" t="s">
        <v>58</v>
      </c>
      <c r="P7" s="42" t="s">
        <v>20</v>
      </c>
    </row>
    <row r="8" spans="1:16" ht="22.5" customHeight="1" x14ac:dyDescent="0.25">
      <c r="A8" s="62" t="s">
        <v>71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4"/>
    </row>
    <row r="9" spans="1:16" ht="24" customHeight="1" x14ac:dyDescent="0.25">
      <c r="A9" s="43" t="s">
        <v>21</v>
      </c>
      <c r="B9" s="44" t="s">
        <v>59</v>
      </c>
      <c r="C9" s="44">
        <f>(2+2+2)*P9</f>
        <v>12</v>
      </c>
      <c r="D9" s="28">
        <f>C9</f>
        <v>12</v>
      </c>
      <c r="E9" s="28"/>
      <c r="F9" s="44">
        <v>2001</v>
      </c>
      <c r="G9" s="45" t="s">
        <v>63</v>
      </c>
      <c r="H9" s="45" t="s">
        <v>23</v>
      </c>
      <c r="I9" s="45" t="s">
        <v>24</v>
      </c>
      <c r="J9" s="44" t="s">
        <v>25</v>
      </c>
      <c r="K9" s="44"/>
      <c r="L9" s="44"/>
      <c r="M9" s="44"/>
      <c r="N9" s="44"/>
      <c r="O9" s="46" t="s">
        <v>26</v>
      </c>
      <c r="P9" s="47">
        <v>2</v>
      </c>
    </row>
    <row r="10" spans="1:16" ht="24" customHeight="1" x14ac:dyDescent="0.25">
      <c r="A10" s="43" t="s">
        <v>27</v>
      </c>
      <c r="B10" s="44" t="s">
        <v>59</v>
      </c>
      <c r="C10" s="44">
        <f>(2+2+2)*P10</f>
        <v>12</v>
      </c>
      <c r="D10" s="28">
        <f t="shared" ref="D10:D20" si="0">C10</f>
        <v>12</v>
      </c>
      <c r="E10" s="28"/>
      <c r="F10" s="44">
        <v>1998</v>
      </c>
      <c r="G10" s="45" t="s">
        <v>28</v>
      </c>
      <c r="H10" s="45" t="s">
        <v>23</v>
      </c>
      <c r="I10" s="45" t="s">
        <v>24</v>
      </c>
      <c r="J10" s="44" t="s">
        <v>25</v>
      </c>
      <c r="K10" s="44"/>
      <c r="L10" s="44"/>
      <c r="M10" s="44"/>
      <c r="N10" s="44"/>
      <c r="O10" s="46" t="s">
        <v>26</v>
      </c>
      <c r="P10" s="47">
        <v>2</v>
      </c>
    </row>
    <row r="11" spans="1:16" ht="40.5" customHeight="1" x14ac:dyDescent="0.25">
      <c r="A11" s="2" t="s">
        <v>29</v>
      </c>
      <c r="B11" s="1" t="s">
        <v>22</v>
      </c>
      <c r="C11" s="1">
        <f>(2+2+2)*P11</f>
        <v>24</v>
      </c>
      <c r="D11" s="29">
        <f t="shared" si="0"/>
        <v>24</v>
      </c>
      <c r="E11" s="29"/>
      <c r="F11" s="1">
        <v>2015</v>
      </c>
      <c r="G11" s="49" t="s">
        <v>60</v>
      </c>
      <c r="H11" s="49" t="s">
        <v>25</v>
      </c>
      <c r="I11" s="1" t="s">
        <v>25</v>
      </c>
      <c r="J11" s="1" t="s">
        <v>25</v>
      </c>
      <c r="K11" s="1"/>
      <c r="L11" s="1"/>
      <c r="M11" s="1"/>
      <c r="N11" s="1"/>
      <c r="O11" s="46" t="s">
        <v>26</v>
      </c>
      <c r="P11" s="47">
        <v>4</v>
      </c>
    </row>
    <row r="12" spans="1:16" ht="40.5" customHeight="1" x14ac:dyDescent="0.25">
      <c r="A12" s="50" t="s">
        <v>76</v>
      </c>
      <c r="B12" s="51" t="s">
        <v>30</v>
      </c>
      <c r="C12" s="51">
        <f t="shared" ref="C12:C13" si="1">(2+2+2)*P12</f>
        <v>18</v>
      </c>
      <c r="D12" s="29">
        <f t="shared" si="0"/>
        <v>18</v>
      </c>
      <c r="E12" s="29"/>
      <c r="F12" s="51">
        <v>2013</v>
      </c>
      <c r="G12" s="52" t="s">
        <v>31</v>
      </c>
      <c r="H12" s="52" t="s">
        <v>25</v>
      </c>
      <c r="I12" s="51" t="s">
        <v>25</v>
      </c>
      <c r="J12" s="51" t="s">
        <v>25</v>
      </c>
      <c r="K12" s="51"/>
      <c r="L12" s="51"/>
      <c r="M12" s="51"/>
      <c r="N12" s="51"/>
      <c r="O12" s="46" t="s">
        <v>26</v>
      </c>
      <c r="P12" s="47">
        <v>3</v>
      </c>
    </row>
    <row r="13" spans="1:16" ht="27" customHeight="1" x14ac:dyDescent="0.25">
      <c r="A13" s="50" t="s">
        <v>75</v>
      </c>
      <c r="B13" s="51" t="s">
        <v>32</v>
      </c>
      <c r="C13" s="51">
        <f t="shared" si="1"/>
        <v>6</v>
      </c>
      <c r="D13" s="29">
        <f t="shared" si="0"/>
        <v>6</v>
      </c>
      <c r="E13" s="29"/>
      <c r="F13" s="51">
        <v>2009</v>
      </c>
      <c r="G13" s="52" t="s">
        <v>31</v>
      </c>
      <c r="H13" s="51" t="s">
        <v>25</v>
      </c>
      <c r="I13" s="51" t="s">
        <v>25</v>
      </c>
      <c r="J13" s="51" t="s">
        <v>25</v>
      </c>
      <c r="K13" s="51"/>
      <c r="L13" s="51"/>
      <c r="M13" s="51"/>
      <c r="N13" s="51"/>
      <c r="O13" s="46" t="s">
        <v>26</v>
      </c>
      <c r="P13" s="47">
        <v>1</v>
      </c>
    </row>
    <row r="14" spans="1:16" ht="46.5" customHeight="1" x14ac:dyDescent="0.25">
      <c r="A14" s="53" t="s">
        <v>33</v>
      </c>
      <c r="B14" s="54" t="s">
        <v>34</v>
      </c>
      <c r="C14" s="54">
        <f>(2+2+1)*P14</f>
        <v>20</v>
      </c>
      <c r="D14" s="30"/>
      <c r="E14" s="30">
        <f>C14</f>
        <v>20</v>
      </c>
      <c r="F14" s="54">
        <v>2025</v>
      </c>
      <c r="G14" s="55" t="s">
        <v>65</v>
      </c>
      <c r="H14" s="54" t="s">
        <v>35</v>
      </c>
      <c r="I14" s="54" t="s">
        <v>25</v>
      </c>
      <c r="J14" s="54" t="s">
        <v>36</v>
      </c>
      <c r="K14" s="55" t="s">
        <v>37</v>
      </c>
      <c r="L14" s="54" t="s">
        <v>36</v>
      </c>
      <c r="M14" s="54" t="s">
        <v>35</v>
      </c>
      <c r="N14" s="55" t="s">
        <v>38</v>
      </c>
      <c r="O14" s="46" t="s">
        <v>39</v>
      </c>
      <c r="P14" s="47">
        <v>4</v>
      </c>
    </row>
    <row r="15" spans="1:16" ht="37.5" customHeight="1" x14ac:dyDescent="0.25">
      <c r="A15" s="56" t="s">
        <v>40</v>
      </c>
      <c r="B15" s="57" t="s">
        <v>41</v>
      </c>
      <c r="C15" s="48">
        <f>(0+2.5+0)*P15</f>
        <v>10</v>
      </c>
      <c r="D15" s="28">
        <f t="shared" si="0"/>
        <v>10</v>
      </c>
      <c r="E15" s="29"/>
      <c r="F15" s="48">
        <v>2022</v>
      </c>
      <c r="G15" s="57" t="s">
        <v>77</v>
      </c>
      <c r="H15" s="48" t="s">
        <v>25</v>
      </c>
      <c r="I15" s="48" t="s">
        <v>25</v>
      </c>
      <c r="J15" s="48" t="s">
        <v>25</v>
      </c>
      <c r="K15" s="57"/>
      <c r="L15" s="48"/>
      <c r="M15" s="48"/>
      <c r="N15" s="57"/>
      <c r="O15" s="46" t="s">
        <v>42</v>
      </c>
      <c r="P15" s="47">
        <v>4</v>
      </c>
    </row>
    <row r="16" spans="1:16" ht="38.25" customHeight="1" x14ac:dyDescent="0.25">
      <c r="A16" s="56" t="s">
        <v>43</v>
      </c>
      <c r="B16" s="57" t="s">
        <v>41</v>
      </c>
      <c r="C16" s="48">
        <f>(3+0+2)*P16</f>
        <v>20</v>
      </c>
      <c r="D16" s="28">
        <f t="shared" si="0"/>
        <v>20</v>
      </c>
      <c r="E16" s="29"/>
      <c r="F16" s="48">
        <v>1998</v>
      </c>
      <c r="G16" s="57" t="s">
        <v>74</v>
      </c>
      <c r="H16" s="57" t="s">
        <v>44</v>
      </c>
      <c r="I16" s="48" t="s">
        <v>25</v>
      </c>
      <c r="J16" s="48" t="s">
        <v>25</v>
      </c>
      <c r="K16" s="48"/>
      <c r="L16" s="48"/>
      <c r="M16" s="48"/>
      <c r="N16" s="48"/>
      <c r="O16" s="46" t="s">
        <v>45</v>
      </c>
      <c r="P16" s="47">
        <v>4</v>
      </c>
    </row>
    <row r="17" spans="1:16" ht="38.25" customHeight="1" x14ac:dyDescent="0.25">
      <c r="A17" s="50" t="s">
        <v>40</v>
      </c>
      <c r="B17" s="52" t="s">
        <v>46</v>
      </c>
      <c r="C17" s="51">
        <f>(2+0+1)*P17</f>
        <v>12</v>
      </c>
      <c r="D17" s="29">
        <f t="shared" si="0"/>
        <v>12</v>
      </c>
      <c r="E17" s="29"/>
      <c r="F17" s="51">
        <v>2022</v>
      </c>
      <c r="G17" s="52" t="s">
        <v>77</v>
      </c>
      <c r="H17" s="52" t="s">
        <v>25</v>
      </c>
      <c r="I17" s="51" t="s">
        <v>25</v>
      </c>
      <c r="J17" s="51" t="s">
        <v>25</v>
      </c>
      <c r="K17" s="51"/>
      <c r="L17" s="51"/>
      <c r="M17" s="51"/>
      <c r="N17" s="51"/>
      <c r="O17" s="46" t="s">
        <v>47</v>
      </c>
      <c r="P17" s="47">
        <v>4</v>
      </c>
    </row>
    <row r="18" spans="1:16" ht="27" customHeight="1" x14ac:dyDescent="0.25">
      <c r="A18" s="50" t="s">
        <v>48</v>
      </c>
      <c r="B18" s="52" t="s">
        <v>46</v>
      </c>
      <c r="C18" s="51">
        <f>(0+2+2.5)*P18</f>
        <v>18</v>
      </c>
      <c r="D18" s="29">
        <f t="shared" si="0"/>
        <v>18</v>
      </c>
      <c r="E18" s="29"/>
      <c r="F18" s="51">
        <v>2012</v>
      </c>
      <c r="G18" s="51" t="s">
        <v>62</v>
      </c>
      <c r="H18" s="51" t="s">
        <v>25</v>
      </c>
      <c r="I18" s="51" t="s">
        <v>25</v>
      </c>
      <c r="J18" s="51" t="s">
        <v>25</v>
      </c>
      <c r="K18" s="51"/>
      <c r="L18" s="51"/>
      <c r="M18" s="51"/>
      <c r="N18" s="51"/>
      <c r="O18" s="46" t="s">
        <v>49</v>
      </c>
      <c r="P18" s="47">
        <v>4</v>
      </c>
    </row>
    <row r="19" spans="1:16" ht="47.25" customHeight="1" x14ac:dyDescent="0.25">
      <c r="A19" s="2" t="s">
        <v>50</v>
      </c>
      <c r="B19" s="49" t="s">
        <v>69</v>
      </c>
      <c r="C19" s="1">
        <f>(1+1+1)*P19</f>
        <v>12</v>
      </c>
      <c r="D19" s="29">
        <f t="shared" si="0"/>
        <v>12</v>
      </c>
      <c r="E19" s="29"/>
      <c r="F19" s="1">
        <v>2020</v>
      </c>
      <c r="G19" s="49" t="s">
        <v>61</v>
      </c>
      <c r="H19" s="1" t="s">
        <v>25</v>
      </c>
      <c r="I19" s="1" t="s">
        <v>25</v>
      </c>
      <c r="J19" s="1" t="s">
        <v>25</v>
      </c>
      <c r="K19" s="49" t="s">
        <v>64</v>
      </c>
      <c r="L19" s="1" t="s">
        <v>25</v>
      </c>
      <c r="M19" s="1" t="s">
        <v>25</v>
      </c>
      <c r="N19" s="1"/>
      <c r="O19" s="46" t="s">
        <v>51</v>
      </c>
      <c r="P19" s="47">
        <v>4</v>
      </c>
    </row>
    <row r="20" spans="1:16" ht="27" customHeight="1" x14ac:dyDescent="0.25">
      <c r="A20" s="2" t="s">
        <v>52</v>
      </c>
      <c r="B20" s="49" t="s">
        <v>53</v>
      </c>
      <c r="C20" s="1">
        <f>(1+1+1)*P20</f>
        <v>12</v>
      </c>
      <c r="D20" s="29">
        <f t="shared" si="0"/>
        <v>12</v>
      </c>
      <c r="E20" s="29"/>
      <c r="F20" s="1">
        <v>2006</v>
      </c>
      <c r="G20" s="49" t="s">
        <v>66</v>
      </c>
      <c r="H20" s="1" t="s">
        <v>25</v>
      </c>
      <c r="I20" s="1" t="s">
        <v>25</v>
      </c>
      <c r="J20" s="1" t="s">
        <v>25</v>
      </c>
      <c r="K20" s="1"/>
      <c r="L20" s="1"/>
      <c r="M20" s="1"/>
      <c r="N20" s="1"/>
      <c r="O20" s="46" t="s">
        <v>51</v>
      </c>
      <c r="P20" s="47">
        <v>4</v>
      </c>
    </row>
    <row r="21" spans="1:16" ht="27" customHeight="1" x14ac:dyDescent="0.25">
      <c r="A21" s="2"/>
      <c r="B21" s="1"/>
      <c r="C21" s="29">
        <f>SUM(C9:C20)</f>
        <v>176</v>
      </c>
      <c r="D21" s="29">
        <f>SUM(D9:D20)</f>
        <v>156</v>
      </c>
      <c r="E21" s="29">
        <f>SUM(E9:E20)</f>
        <v>20</v>
      </c>
      <c r="F21" s="1"/>
      <c r="G21" s="1"/>
      <c r="H21" s="1"/>
      <c r="I21" s="1"/>
      <c r="J21" s="1"/>
      <c r="K21" s="1"/>
      <c r="L21" s="1"/>
      <c r="M21" s="1"/>
      <c r="N21" s="1"/>
    </row>
    <row r="22" spans="1:16" ht="27" customHeight="1" x14ac:dyDescent="0.25">
      <c r="A22" s="2"/>
      <c r="B22" s="1"/>
      <c r="C22" s="31">
        <v>1</v>
      </c>
      <c r="D22" s="31">
        <f>D21/C21</f>
        <v>0.88636363636363635</v>
      </c>
      <c r="E22" s="31">
        <f>E21/D21</f>
        <v>0.12820512820512819</v>
      </c>
      <c r="F22" s="1"/>
      <c r="G22" s="1"/>
      <c r="H22" s="1"/>
      <c r="I22" s="1"/>
      <c r="J22" s="1"/>
      <c r="K22" s="1"/>
      <c r="L22" s="1"/>
      <c r="M22" s="1"/>
      <c r="N22" s="1"/>
    </row>
    <row r="23" spans="1:16" ht="27" customHeight="1" x14ac:dyDescent="0.2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6" ht="27" customHeight="1" x14ac:dyDescent="0.25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6" ht="27" customHeight="1" x14ac:dyDescent="0.25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6" ht="27" customHeight="1" x14ac:dyDescent="0.25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6" ht="27" customHeight="1" x14ac:dyDescent="0.2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9" spans="1:16" x14ac:dyDescent="0.25">
      <c r="A29" s="32" t="s">
        <v>54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1" spans="1:16" s="61" customFormat="1" x14ac:dyDescent="0.25">
      <c r="A31" s="60" t="s">
        <v>68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  <row r="33" spans="1:16" s="59" customFormat="1" x14ac:dyDescent="0.25">
      <c r="A33" s="58" t="s">
        <v>67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</row>
  </sheetData>
  <customSheetViews>
    <customSheetView guid="{0A01960E-78FC-4732-8228-143A8081DD1B}" scale="80" showPageBreaks="1">
      <pageMargins left="0.25" right="0.25" top="0.75" bottom="0.75" header="0.3" footer="0.3"/>
      <pageSetup paperSize="9" scale="73" orientation="landscape" r:id="rId1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4A008D13-061A-4FC9-8C56-B4FCC5BA98D2}" showPageBreaks="1">
      <selection activeCell="A6" sqref="A6"/>
      <pageMargins left="0.25" right="0.25" top="0.75" bottom="0.75" header="0.3" footer="0.3"/>
      <pageSetup paperSize="9" orientation="landscape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1275480-B8F3-409A-96F1-8084E697FCAA}" scale="115" hiddenRows="1">
      <selection activeCell="J12" sqref="J12"/>
      <pageMargins left="0.25" right="0.25" top="0.75" bottom="0.75" header="0.3" footer="0.3"/>
      <pageSetup paperSize="9" orientation="landscape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FF957BC-EA93-49AE-AF95-41A40421C471}" scale="80" showPageBreaks="1" fitToPage="1">
      <selection activeCell="H8" sqref="H8"/>
      <pageMargins left="0.25" right="0.25" top="0.75" bottom="0.75" header="0.3" footer="0.3"/>
      <pageSetup paperSize="9" scale="72" fitToWidth="0" orientation="landscape" r:id="rId2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7FD6713-C7E8-4512-8AA0-1B6D8AAF9296}" showPageBreaks="1" fitToPage="1">
      <selection activeCell="H11" sqref="H11"/>
      <pageMargins left="0.25" right="0.25" top="0.75" bottom="0.75" header="0.3" footer="0.3"/>
      <pageSetup paperSize="9" scale="72" fitToHeight="0" orientation="landscape" r:id="rId3"/>
      <headerFooter>
        <oddHeader>&amp;CListe der Lehrpersonen und Qualifikationen</oddHeader>
      </headerFooter>
    </customSheetView>
  </customSheetViews>
  <mergeCells count="1">
    <mergeCell ref="A8:P8"/>
  </mergeCells>
  <hyperlinks>
    <hyperlink ref="A33:XFD33" r:id="rId4" display="file://C:\Users\U80812184\Downloads\Equivalence des qualifications professionnelles 2026.03.pdf" xr:uid="{8D231AEF-F2AD-4E41-AFC9-C464F63A2377}"/>
    <hyperlink ref="A31:H31" r:id="rId5" display="Guide de référence des qualifications professionnelles - Enseignants de la maturité professionnelle (pages 9-14)" xr:uid="{A262551B-719F-410A-9BDB-64D2D58DDC5D}"/>
    <hyperlink ref="A33:I33" r:id="rId6" display="https://www.sbfi.admin.ch/dam/fr/sd-web/JCs5GolppHDi/Equivalence des qualifications professionnelles 2026.03.pdf" xr:uid="{1779B065-5454-4665-8572-3470C898DE03}"/>
  </hyperlinks>
  <pageMargins left="0.25" right="0.25" top="0.75" bottom="0.75" header="0.3" footer="0.3"/>
  <pageSetup paperSize="9" scale="70" fitToHeight="0" orientation="landscape" r:id="rId7"/>
  <headerFooter>
    <oddHeader>&amp;L&amp;CListe des enseignants et de leurs qualifications&amp;R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Liste enseignants anonymisée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Polla</dc:creator>
  <cp:lastModifiedBy>Flavia Bortolotto</cp:lastModifiedBy>
  <cp:lastPrinted>2026-02-05T12:51:58Z</cp:lastPrinted>
  <dcterms:created xsi:type="dcterms:W3CDTF">2011-03-07T10:54:38Z</dcterms:created>
  <dcterms:modified xsi:type="dcterms:W3CDTF">2026-03-27T08:51:54Z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2015-04-16T18:54:12</vt:lpwstr>
  </property>
  <property fmtid="{D5CDD505-2E9C-101B-9397-08002B2CF9AE}" pid="6" name="FSC#EVDCFG@15.1400:ResponsibleBureau_DE">
    <vt:lpwstr>Staatssekretariat für Bildung, Forschung und Innovation SBFI</vt:lpwstr>
  </property>
  <property fmtid="{D5CDD505-2E9C-101B-9397-08002B2CF9AE}" pid="7" name="FSC#EVDCFG@15.1400:ResponsibleBureau_EN">
    <vt:lpwstr>State Secretariat for Education, Research and Innovation SERI</vt:lpwstr>
  </property>
  <property fmtid="{D5CDD505-2E9C-101B-9397-08002B2CF9AE}" pid="8" name="FSC#EVDCFG@15.1400:ResponsibleBureau_FR">
    <vt:lpwstr>Secrétariat d'Etat à la formation, à la recherche et à l'innovation SEFRI</vt:lpwstr>
  </property>
  <property fmtid="{D5CDD505-2E9C-101B-9397-08002B2CF9AE}" pid="9" name="FSC#EVDCFG@15.1400:ResponsibleBureau_IT">
    <vt:lpwstr>Segreteria di Stato per la formazione, la ricerca e l'innovazione SEFRI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Fior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>Projektverantwortlicher_x000d_
Responsable de projets</vt:lpwstr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SBFI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312.3-00004</vt:lpwstr>
  </property>
  <property fmtid="{D5CDD505-2E9C-101B-9397-08002B2CF9AE}" pid="21" name="FSC#EVDCFG@15.1400:FileRespEmail">
    <vt:lpwstr>michel.fior@sbfi.admin.ch</vt:lpwstr>
  </property>
  <property fmtid="{D5CDD505-2E9C-101B-9397-08002B2CF9AE}" pid="22" name="FSC#EVDCFG@15.1400:FileRespFax">
    <vt:lpwstr>+41 58 464 96 14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Michel Fior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/>
  </property>
  <property fmtid="{D5CDD505-2E9C-101B-9397-08002B2CF9AE}" pid="27" name="FSC#EVDCFG@15.1400:FileRespOrgHome">
    <vt:lpwstr>Bern</vt:lpwstr>
  </property>
  <property fmtid="{D5CDD505-2E9C-101B-9397-08002B2CF9AE}" pid="28" name="FSC#EVDCFG@15.1400:FileRespOrgStreet">
    <vt:lpwstr>Effingerstrasse 27</vt:lpwstr>
  </property>
  <property fmtid="{D5CDD505-2E9C-101B-9397-08002B2CF9AE}" pid="29" name="FSC#EVDCFG@15.1400:FileRespOrgZipCode">
    <vt:lpwstr>3003</vt:lpwstr>
  </property>
  <property fmtid="{D5CDD505-2E9C-101B-9397-08002B2CF9AE}" pid="30" name="FSC#EVDCFG@15.1400:FileRespshortsign">
    <vt:lpwstr>fim</vt:lpwstr>
  </property>
  <property fmtid="{D5CDD505-2E9C-101B-9397-08002B2CF9AE}" pid="31" name="FSC#EVDCFG@15.1400:FileRespStreet">
    <vt:lpwstr>Einsteinstrasse 2</vt:lpwstr>
  </property>
  <property fmtid="{D5CDD505-2E9C-101B-9397-08002B2CF9AE}" pid="32" name="FSC#EVDCFG@15.1400:FileRespTel">
    <vt:lpwstr>+41 58 464 91 90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Liste der Lehrpersonen und Qualifikation fuer den Berufsmaturitaetsunterricht</vt:lpwstr>
  </property>
  <property fmtid="{D5CDD505-2E9C-101B-9397-08002B2CF9AE}" pid="47" name="FSC#EVDCFG@15.1400:UserFunction">
    <vt:lpwstr>Sachbearbeiter/-in - in BGB/SBFI</vt:lpwstr>
  </property>
  <property fmtid="{D5CDD505-2E9C-101B-9397-08002B2CF9AE}" pid="48" name="FSC#EVDCFG@15.1400:SalutationEnglish">
    <vt:lpwstr>Vocational Education and Training</vt:lpwstr>
  </property>
  <property fmtid="{D5CDD505-2E9C-101B-9397-08002B2CF9AE}" pid="49" name="FSC#EVDCFG@15.1400:SalutationFrench">
    <vt:lpwstr>Formation professionnelle initiale</vt:lpwstr>
  </property>
  <property fmtid="{D5CDD505-2E9C-101B-9397-08002B2CF9AE}" pid="50" name="FSC#EVDCFG@15.1400:SalutationGerman">
    <vt:lpwstr>Berufliche Grundbildung</vt:lpwstr>
  </property>
  <property fmtid="{D5CDD505-2E9C-101B-9397-08002B2CF9AE}" pid="51" name="FSC#EVDCFG@15.1400:SalutationItalian">
    <vt:lpwstr>Formazione professionale di base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>Responsable de projets</vt:lpwstr>
  </property>
  <property fmtid="{D5CDD505-2E9C-101B-9397-08002B2CF9AE}" pid="54" name="FSC#EVDCFG@15.1400:SalutationGermanUser">
    <vt:lpwstr>Projektverantwortlicher</vt:lpwstr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BGB/SBFI</vt:lpwstr>
  </property>
  <property fmtid="{D5CDD505-2E9C-101B-9397-08002B2CF9AE}" pid="57" name="FSC#EVDCFG@15.1400:ResponsibleEditorFirstname">
    <vt:lpwstr>Michel</vt:lpwstr>
  </property>
  <property fmtid="{D5CDD505-2E9C-101B-9397-08002B2CF9AE}" pid="58" name="FSC#EVDCFG@15.1400:ResponsibleEditorSurname">
    <vt:lpwstr>Fior</vt:lpwstr>
  </property>
  <property fmtid="{D5CDD505-2E9C-101B-9397-08002B2CF9AE}" pid="59" name="FSC#EVDCFG@15.1400:GroupTitle">
    <vt:lpwstr>Formation professionnelle initiale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312.3-00004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BGB/SBFI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Fior Michel, SBFI</vt:lpwstr>
  </property>
  <property fmtid="{D5CDD505-2E9C-101B-9397-08002B2CF9AE}" pid="67" name="FSC#COOELAK@1.1001:OwnerExtension">
    <vt:lpwstr>+41 58 464 91 90</vt:lpwstr>
  </property>
  <property fmtid="{D5CDD505-2E9C-101B-9397-08002B2CF9AE}" pid="68" name="FSC#COOELAK@1.1001:OwnerFaxExtension">
    <vt:lpwstr>+41 58 464 96 14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Formation professionnelle initiale (BGB/SBFI)</vt:lpwstr>
  </property>
  <property fmtid="{D5CDD505-2E9C-101B-9397-08002B2CF9AE}" pid="74" name="FSC#COOELAK@1.1001:CreatedAt">
    <vt:lpwstr>16.04.2015</vt:lpwstr>
  </property>
  <property fmtid="{D5CDD505-2E9C-101B-9397-08002B2CF9AE}" pid="75" name="FSC#COOELAK@1.1001:OU">
    <vt:lpwstr>Formation professionnelle initiale (BGB/SBFI)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*COO.2101.108.4.213222*</vt:lpwstr>
  </property>
  <property fmtid="{D5CDD505-2E9C-101B-9397-08002B2CF9AE}" pid="78" name="FSC#COOELAK@1.1001:RefBarCode">
    <vt:lpwstr>*COO.2101.108.7.213221*</vt:lpwstr>
  </property>
  <property fmtid="{D5CDD505-2E9C-101B-9397-08002B2CF9AE}" pid="79" name="FSC#COOELAK@1.1001:FileRefBarCode">
    <vt:lpwstr>*312.3-00004*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/>
  </property>
  <property fmtid="{D5CDD505-2E9C-101B-9397-08002B2CF9AE}" pid="84" name="FSC#COOELAK@1.1001:ProcessResponsiblePhone">
    <vt:lpwstr/>
  </property>
  <property fmtid="{D5CDD505-2E9C-101B-9397-08002B2CF9AE}" pid="85" name="FSC#COOELAK@1.1001:ProcessResponsibleMail">
    <vt:lpwstr/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312.3</vt:lpwstr>
  </property>
  <property fmtid="{D5CDD505-2E9C-101B-9397-08002B2CF9AE}" pid="93" name="FSC#COOELAK@1.1001:CurrentUserRolePos">
    <vt:lpwstr>Spécialiste</vt:lpwstr>
  </property>
  <property fmtid="{D5CDD505-2E9C-101B-9397-08002B2CF9AE}" pid="94" name="FSC#COOELAK@1.1001:CurrentUserEmail">
    <vt:lpwstr>michel.fior@sbfi.admin.ch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SBFI Michel Fior</vt:lpwstr>
  </property>
  <property fmtid="{D5CDD505-2E9C-101B-9397-08002B2CF9AE}" pid="102" name="FSC#ATSTATECFG@1.1001:AgentPhone">
    <vt:lpwstr>+41 58 464 91 90</vt:lpwstr>
  </property>
  <property fmtid="{D5CDD505-2E9C-101B-9397-08002B2CF9AE}" pid="103" name="FSC#ATSTATECFG@1.1001:DepartmentFax">
    <vt:lpwstr>+41 31 324 96 15</vt:lpwstr>
  </property>
  <property fmtid="{D5CDD505-2E9C-101B-9397-08002B2CF9AE}" pid="104" name="FSC#ATSTATECFG@1.1001:DepartmentEmail">
    <vt:lpwstr>info@bbt.admin.ch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3003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Bern</vt:lpwstr>
  </property>
  <property fmtid="{D5CDD505-2E9C-101B-9397-08002B2CF9AE}" pid="110" name="FSC#ATSTATECFG@1.1001:DepartmentStreet">
    <vt:lpwstr>Effingerstrasse 27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312.3-00004/00006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COO.2101.108.4.213222</vt:lpwstr>
  </property>
  <property fmtid="{D5CDD505-2E9C-101B-9397-08002B2CF9AE}" pid="148" name="FSC#FSCFOLIO@1.1001:docpropproject">
    <vt:lpwstr/>
  </property>
  <property fmtid="{D5CDD505-2E9C-101B-9397-08002B2CF9AE}" pid="149" name="MSIP_Label_aa112399-b73b-40c1-8af2-919b124b9d91_Enabled">
    <vt:lpwstr>true</vt:lpwstr>
  </property>
  <property fmtid="{D5CDD505-2E9C-101B-9397-08002B2CF9AE}" pid="150" name="MSIP_Label_aa112399-b73b-40c1-8af2-919b124b9d91_SetDate">
    <vt:lpwstr>2026-01-27T09:12:00Z</vt:lpwstr>
  </property>
  <property fmtid="{D5CDD505-2E9C-101B-9397-08002B2CF9AE}" pid="151" name="MSIP_Label_aa112399-b73b-40c1-8af2-919b124b9d91_Method">
    <vt:lpwstr>Privileged</vt:lpwstr>
  </property>
  <property fmtid="{D5CDD505-2E9C-101B-9397-08002B2CF9AE}" pid="152" name="MSIP_Label_aa112399-b73b-40c1-8af2-919b124b9d91_Name">
    <vt:lpwstr>L2</vt:lpwstr>
  </property>
  <property fmtid="{D5CDD505-2E9C-101B-9397-08002B2CF9AE}" pid="153" name="MSIP_Label_aa112399-b73b-40c1-8af2-919b124b9d91_SiteId">
    <vt:lpwstr>6ae27add-8276-4a38-88c1-3a9c1f973767</vt:lpwstr>
  </property>
  <property fmtid="{D5CDD505-2E9C-101B-9397-08002B2CF9AE}" pid="154" name="MSIP_Label_aa112399-b73b-40c1-8af2-919b124b9d91_ActionId">
    <vt:lpwstr>b88e49db-0ac2-4cac-9cac-229d77202cae</vt:lpwstr>
  </property>
  <property fmtid="{D5CDD505-2E9C-101B-9397-08002B2CF9AE}" pid="155" name="MSIP_Label_aa112399-b73b-40c1-8af2-919b124b9d91_ContentBits">
    <vt:lpwstr>0</vt:lpwstr>
  </property>
  <property fmtid="{D5CDD505-2E9C-101B-9397-08002B2CF9AE}" pid="156" name="MSIP_Label_aa112399-b73b-40c1-8af2-919b124b9d91_Tag">
    <vt:lpwstr>10, 0, 1, 1</vt:lpwstr>
  </property>
</Properties>
</file>